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zwinegrowers.sharepoint.com/sites/Sysandstats/Statistics/Export Statistics Stats NZ/2025 - 2026 Export Statistics/"/>
    </mc:Choice>
  </mc:AlternateContent>
  <xr:revisionPtr revIDLastSave="62" documentId="13_ncr:9_{B2F306F3-7BC6-499B-9E0D-3AE659763B9E}" xr6:coauthVersionLast="47" xr6:coauthVersionMax="47" xr10:uidLastSave="{D3ACA054-B709-4B5C-956F-D4B90ED2675D}"/>
  <bookViews>
    <workbookView xWindow="-28920" yWindow="360" windowWidth="29040" windowHeight="15720" firstSheet="8" activeTab="8" xr2:uid="{BC64901F-AF3D-4C63-9570-BC187A06550B}"/>
  </bookViews>
  <sheets>
    <sheet name="Sheet2" sheetId="25" state="hidden" r:id="rId1"/>
    <sheet name="Offical (3)" sheetId="26" state="hidden" r:id="rId2"/>
    <sheet name="Sheet4" sheetId="27" state="hidden" r:id="rId3"/>
    <sheet name="Offical (4)" sheetId="29" state="hidden" r:id="rId4"/>
    <sheet name="Sheet6" sheetId="30" state="hidden" r:id="rId5"/>
    <sheet name="Offical " sheetId="32" state="hidden" r:id="rId6"/>
    <sheet name="Sheet8" sheetId="33" state="hidden" r:id="rId7"/>
    <sheet name="Sheet9" sheetId="34" state="hidden" r:id="rId8"/>
    <sheet name="By Country" sheetId="1" r:id="rId9"/>
    <sheet name="Sheet7" sheetId="31" state="hidden" r:id="rId10"/>
    <sheet name="Sheet1" sheetId="28" state="hidden" r:id="rId11"/>
    <sheet name="Offical 2" sheetId="22" state="hidden" r:id="rId12"/>
    <sheet name="Sheet3" sheetId="23" state="hidden" r:id="rId13"/>
    <sheet name="Offical" sheetId="6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3" i="1" l="1"/>
  <c r="E113" i="1"/>
  <c r="D113" i="1"/>
  <c r="C113" i="1"/>
  <c r="I113" i="1"/>
  <c r="K113" i="1" s="1"/>
  <c r="J113" i="1"/>
  <c r="M113" i="1"/>
  <c r="C445" i="32"/>
  <c r="B445" i="32"/>
  <c r="C443" i="32"/>
  <c r="B443" i="32"/>
  <c r="C437" i="32"/>
  <c r="B437" i="32"/>
  <c r="C434" i="32"/>
  <c r="B434" i="32"/>
  <c r="C429" i="32"/>
  <c r="B429" i="32"/>
  <c r="C427" i="32"/>
  <c r="B427" i="32"/>
  <c r="C415" i="32"/>
  <c r="B415" i="32"/>
  <c r="C399" i="32"/>
  <c r="B399" i="32"/>
  <c r="C393" i="32"/>
  <c r="B393" i="32"/>
  <c r="C390" i="32"/>
  <c r="B390" i="32"/>
  <c r="C386" i="32"/>
  <c r="B386" i="32"/>
  <c r="C379" i="32"/>
  <c r="B379" i="32"/>
  <c r="C376" i="32"/>
  <c r="B376" i="32"/>
  <c r="C367" i="32"/>
  <c r="B367" i="32"/>
  <c r="C363" i="32"/>
  <c r="B363" i="32"/>
  <c r="C359" i="32"/>
  <c r="B359" i="32"/>
  <c r="C356" i="32"/>
  <c r="B356" i="32"/>
  <c r="C353" i="32"/>
  <c r="B353" i="32"/>
  <c r="C349" i="32"/>
  <c r="B349" i="32"/>
  <c r="C346" i="32"/>
  <c r="B346" i="32"/>
  <c r="C343" i="32"/>
  <c r="B343" i="32"/>
  <c r="C339" i="32"/>
  <c r="B339" i="32"/>
  <c r="C330" i="32"/>
  <c r="B330" i="32"/>
  <c r="C327" i="32"/>
  <c r="B327" i="32"/>
  <c r="C325" i="32"/>
  <c r="B325" i="32"/>
  <c r="C323" i="32"/>
  <c r="B323" i="32"/>
  <c r="C313" i="32"/>
  <c r="B313" i="32"/>
  <c r="C311" i="32"/>
  <c r="B311" i="32"/>
  <c r="C309" i="32"/>
  <c r="B309" i="32"/>
  <c r="C306" i="32"/>
  <c r="B306" i="32"/>
  <c r="C299" i="32"/>
  <c r="B299" i="32"/>
  <c r="C294" i="32"/>
  <c r="B294" i="32"/>
  <c r="C291" i="32"/>
  <c r="B291" i="32"/>
  <c r="C285" i="32"/>
  <c r="B285" i="32"/>
  <c r="C283" i="32"/>
  <c r="B283" i="32"/>
  <c r="C281" i="32"/>
  <c r="B281" i="32"/>
  <c r="C276" i="32"/>
  <c r="B276" i="32"/>
  <c r="C269" i="32"/>
  <c r="B269" i="32"/>
  <c r="C263" i="32"/>
  <c r="B263" i="32"/>
  <c r="C259" i="32"/>
  <c r="B259" i="32"/>
  <c r="C252" i="32"/>
  <c r="B252" i="32"/>
  <c r="C249" i="32"/>
  <c r="B249" i="32"/>
  <c r="C246" i="32"/>
  <c r="B246" i="32"/>
  <c r="C243" i="32"/>
  <c r="B243" i="32"/>
  <c r="C240" i="32"/>
  <c r="B240" i="32"/>
  <c r="C234" i="32"/>
  <c r="B234" i="32"/>
  <c r="C227" i="32"/>
  <c r="B227" i="32"/>
  <c r="C224" i="32"/>
  <c r="B224" i="32"/>
  <c r="C221" i="32"/>
  <c r="B221" i="32"/>
  <c r="C218" i="32"/>
  <c r="B218" i="32"/>
  <c r="C209" i="32"/>
  <c r="B209" i="32"/>
  <c r="C206" i="32"/>
  <c r="B206" i="32"/>
  <c r="C203" i="32"/>
  <c r="B203" i="32"/>
  <c r="C200" i="32"/>
  <c r="B200" i="32"/>
  <c r="C191" i="32"/>
  <c r="B191" i="32"/>
  <c r="C185" i="32"/>
  <c r="B185" i="32"/>
  <c r="C182" i="32"/>
  <c r="B182" i="32"/>
  <c r="C177" i="32"/>
  <c r="B177" i="32"/>
  <c r="C171" i="32"/>
  <c r="B171" i="32"/>
  <c r="C168" i="32"/>
  <c r="B168" i="32"/>
  <c r="C163" i="32"/>
  <c r="B163" i="32"/>
  <c r="C155" i="32"/>
  <c r="B155" i="32"/>
  <c r="C149" i="32"/>
  <c r="B149" i="32"/>
  <c r="C144" i="32"/>
  <c r="B144" i="32"/>
  <c r="C136" i="32"/>
  <c r="B136" i="32"/>
  <c r="C133" i="32"/>
  <c r="B133" i="32"/>
  <c r="C128" i="32"/>
  <c r="B128" i="32"/>
  <c r="C121" i="32"/>
  <c r="B121" i="32"/>
  <c r="C116" i="32"/>
  <c r="B116" i="32"/>
  <c r="C105" i="32"/>
  <c r="B105" i="32"/>
  <c r="C103" i="32"/>
  <c r="B103" i="32"/>
  <c r="C96" i="32"/>
  <c r="B96" i="32"/>
  <c r="C93" i="32"/>
  <c r="B93" i="32"/>
  <c r="C90" i="32"/>
  <c r="B90" i="32"/>
  <c r="C87" i="32"/>
  <c r="B87" i="32"/>
  <c r="C84" i="32"/>
  <c r="B84" i="32"/>
  <c r="C75" i="32"/>
  <c r="B75" i="32"/>
  <c r="C73" i="32"/>
  <c r="B73" i="32"/>
  <c r="C64" i="32"/>
  <c r="B64" i="32"/>
  <c r="C61" i="32"/>
  <c r="B61" i="32"/>
  <c r="C58" i="32"/>
  <c r="B58" i="32"/>
  <c r="C48" i="32"/>
  <c r="B48" i="32"/>
  <c r="C45" i="32"/>
  <c r="B45" i="32"/>
  <c r="C40" i="32"/>
  <c r="B40" i="32"/>
  <c r="C36" i="32"/>
  <c r="B36" i="32"/>
  <c r="C32" i="32"/>
  <c r="B32" i="32"/>
  <c r="C26" i="32"/>
  <c r="B26" i="32"/>
  <c r="C23" i="32"/>
  <c r="B23" i="32"/>
  <c r="C20" i="32"/>
  <c r="B20" i="32"/>
  <c r="C17" i="32"/>
  <c r="B17" i="32"/>
  <c r="B446" i="32"/>
  <c r="C340" i="29"/>
  <c r="B340" i="29"/>
  <c r="C336" i="29"/>
  <c r="B336" i="29"/>
  <c r="C333" i="29"/>
  <c r="B333" i="29"/>
  <c r="C329" i="29"/>
  <c r="B329" i="29"/>
  <c r="C327" i="29"/>
  <c r="B327" i="29"/>
  <c r="C324" i="29"/>
  <c r="B324" i="29"/>
  <c r="C315" i="29"/>
  <c r="B315" i="29"/>
  <c r="C301" i="29"/>
  <c r="B301" i="29"/>
  <c r="C297" i="29"/>
  <c r="B297" i="29"/>
  <c r="C294" i="29"/>
  <c r="B294" i="29"/>
  <c r="C289" i="29"/>
  <c r="B289" i="29"/>
  <c r="C286" i="29"/>
  <c r="B286" i="29"/>
  <c r="C279" i="29"/>
  <c r="B279" i="29"/>
  <c r="C275" i="29"/>
  <c r="B275" i="29"/>
  <c r="C271" i="29"/>
  <c r="B271" i="29"/>
  <c r="C268" i="29"/>
  <c r="B268" i="29"/>
  <c r="C265" i="29"/>
  <c r="B265" i="29"/>
  <c r="C262" i="29"/>
  <c r="B262" i="29"/>
  <c r="C252" i="29"/>
  <c r="B252" i="29"/>
  <c r="C249" i="29"/>
  <c r="B249" i="29"/>
  <c r="C247" i="29"/>
  <c r="B247" i="29"/>
  <c r="C237" i="29"/>
  <c r="B237" i="29"/>
  <c r="C235" i="29"/>
  <c r="B235" i="29"/>
  <c r="C233" i="29"/>
  <c r="B233" i="29"/>
  <c r="C230" i="29"/>
  <c r="B230" i="29"/>
  <c r="C224" i="29"/>
  <c r="B224" i="29"/>
  <c r="C218" i="29"/>
  <c r="B218" i="29"/>
  <c r="C216" i="29"/>
  <c r="B216" i="29"/>
  <c r="C214" i="29"/>
  <c r="B214" i="29"/>
  <c r="C211" i="29"/>
  <c r="B211" i="29"/>
  <c r="C207" i="29"/>
  <c r="B207" i="29"/>
  <c r="C203" i="29"/>
  <c r="B203" i="29"/>
  <c r="C196" i="29"/>
  <c r="B196" i="29"/>
  <c r="C190" i="29"/>
  <c r="B190" i="29"/>
  <c r="C186" i="29"/>
  <c r="B186" i="29"/>
  <c r="C183" i="29"/>
  <c r="B183" i="29"/>
  <c r="C180" i="29"/>
  <c r="B180" i="29"/>
  <c r="C177" i="29"/>
  <c r="B177" i="29"/>
  <c r="C173" i="29"/>
  <c r="B173" i="29"/>
  <c r="C169" i="29"/>
  <c r="B169" i="29"/>
  <c r="C166" i="29"/>
  <c r="B166" i="29"/>
  <c r="C163" i="29"/>
  <c r="B163" i="29"/>
  <c r="C160" i="29"/>
  <c r="B160" i="29"/>
  <c r="C153" i="29"/>
  <c r="B153" i="29"/>
  <c r="C149" i="29"/>
  <c r="B149" i="29"/>
  <c r="C146" i="29"/>
  <c r="B146" i="29"/>
  <c r="C135" i="29"/>
  <c r="B135" i="29"/>
  <c r="C131" i="29"/>
  <c r="B131" i="29"/>
  <c r="C129" i="29"/>
  <c r="B129" i="29"/>
  <c r="C124" i="29"/>
  <c r="B124" i="29"/>
  <c r="C121" i="29"/>
  <c r="B121" i="29"/>
  <c r="C118" i="29"/>
  <c r="B118" i="29"/>
  <c r="C115" i="29"/>
  <c r="B115" i="29"/>
  <c r="C112" i="29"/>
  <c r="B112" i="29"/>
  <c r="C104" i="29"/>
  <c r="B104" i="29"/>
  <c r="C101" i="29"/>
  <c r="B101" i="29"/>
  <c r="C96" i="29"/>
  <c r="B96" i="29"/>
  <c r="C93" i="29"/>
  <c r="B93" i="29"/>
  <c r="C88" i="29"/>
  <c r="B88" i="29"/>
  <c r="C84" i="29"/>
  <c r="B84" i="29"/>
  <c r="C78" i="29"/>
  <c r="B78" i="29"/>
  <c r="C72" i="29"/>
  <c r="B72" i="29"/>
  <c r="C69" i="29"/>
  <c r="B69" i="29"/>
  <c r="C62" i="29"/>
  <c r="B62" i="29"/>
  <c r="C60" i="29"/>
  <c r="B60" i="29"/>
  <c r="C52" i="29"/>
  <c r="B52" i="29"/>
  <c r="C49" i="29"/>
  <c r="B49" i="29"/>
  <c r="C46" i="29"/>
  <c r="B46" i="29"/>
  <c r="C39" i="29"/>
  <c r="B39" i="29"/>
  <c r="C36" i="29"/>
  <c r="B36" i="29"/>
  <c r="C32" i="29"/>
  <c r="B32" i="29"/>
  <c r="C29" i="29"/>
  <c r="B29" i="29"/>
  <c r="C25" i="29"/>
  <c r="B25" i="29"/>
  <c r="C19" i="29"/>
  <c r="B19" i="29"/>
  <c r="C16" i="29"/>
  <c r="B16" i="29"/>
  <c r="D118" i="28"/>
  <c r="C7" i="28"/>
  <c r="D119" i="28"/>
  <c r="B118" i="28"/>
  <c r="C90" i="28"/>
  <c r="C75" i="28"/>
  <c r="C31" i="28"/>
  <c r="J34" i="28"/>
  <c r="C34" i="28"/>
  <c r="J70" i="28"/>
  <c r="C70" i="28"/>
  <c r="J101" i="28"/>
  <c r="C101" i="28"/>
  <c r="J20" i="28"/>
  <c r="C20" i="28"/>
  <c r="J104" i="28"/>
  <c r="C104" i="28"/>
  <c r="J66" i="28"/>
  <c r="C66" i="28"/>
  <c r="J88" i="28"/>
  <c r="C88" i="28"/>
  <c r="J22" i="28"/>
  <c r="C22" i="28"/>
  <c r="J69" i="28"/>
  <c r="C69" i="28"/>
  <c r="J6" i="28"/>
  <c r="C6" i="28"/>
  <c r="J117" i="28"/>
  <c r="C117" i="28"/>
  <c r="F31" i="28"/>
  <c r="J25" i="28"/>
  <c r="C25" i="28"/>
  <c r="J5" i="28"/>
  <c r="C5" i="28"/>
  <c r="J80" i="28"/>
  <c r="C80" i="28"/>
  <c r="J73" i="28"/>
  <c r="C73" i="28"/>
  <c r="J94" i="28"/>
  <c r="C94" i="28"/>
  <c r="J54" i="28"/>
  <c r="C54" i="28"/>
  <c r="J4" i="28"/>
  <c r="C4" i="28"/>
  <c r="J84" i="28"/>
  <c r="C84" i="28"/>
  <c r="J112" i="28"/>
  <c r="C112" i="28"/>
  <c r="J59" i="28"/>
  <c r="C59" i="28"/>
  <c r="J24" i="28"/>
  <c r="C24" i="28"/>
  <c r="J56" i="28"/>
  <c r="C56" i="28"/>
  <c r="J14" i="28"/>
  <c r="C14" i="28"/>
  <c r="J42" i="28"/>
  <c r="C42" i="28"/>
  <c r="J63" i="28"/>
  <c r="C63" i="28"/>
  <c r="J39" i="28"/>
  <c r="C39" i="28"/>
  <c r="J64" i="28"/>
  <c r="C64" i="28"/>
  <c r="J26" i="28"/>
  <c r="C26" i="28"/>
  <c r="J98" i="28"/>
  <c r="C98" i="28"/>
  <c r="J116" i="28"/>
  <c r="C116" i="28"/>
  <c r="J95" i="28"/>
  <c r="C95" i="28"/>
  <c r="J113" i="28"/>
  <c r="C113" i="28"/>
  <c r="J27" i="28"/>
  <c r="C27" i="28"/>
  <c r="J114" i="28"/>
  <c r="C114" i="28"/>
  <c r="J28" i="28"/>
  <c r="C28" i="28"/>
  <c r="J78" i="28"/>
  <c r="C78" i="28"/>
  <c r="J74" i="28"/>
  <c r="C74" i="28"/>
  <c r="J30" i="28"/>
  <c r="C30" i="28"/>
  <c r="J9" i="28"/>
  <c r="C9" i="28"/>
  <c r="J17" i="28"/>
  <c r="C17" i="28"/>
  <c r="J62" i="28"/>
  <c r="C62" i="28"/>
  <c r="J86" i="28"/>
  <c r="C86" i="28"/>
  <c r="J105" i="28"/>
  <c r="C105" i="28"/>
  <c r="J72" i="28"/>
  <c r="C72" i="28"/>
  <c r="J107" i="28"/>
  <c r="C107" i="28"/>
  <c r="J44" i="28"/>
  <c r="C44" i="28"/>
  <c r="J53" i="28"/>
  <c r="C53" i="28"/>
  <c r="J97" i="28"/>
  <c r="C97" i="28"/>
  <c r="J46" i="28"/>
  <c r="C46" i="28"/>
  <c r="J32" i="28"/>
  <c r="C32" i="28"/>
  <c r="J45" i="28"/>
  <c r="C45" i="28"/>
  <c r="J38" i="28"/>
  <c r="C38" i="28"/>
  <c r="J83" i="28"/>
  <c r="C83" i="28"/>
  <c r="J58" i="28"/>
  <c r="C58" i="28"/>
  <c r="J92" i="28"/>
  <c r="C92" i="28"/>
  <c r="J100" i="28"/>
  <c r="C100" i="28"/>
  <c r="J10" i="28"/>
  <c r="C10" i="28"/>
  <c r="J11" i="28"/>
  <c r="C11" i="28"/>
  <c r="J52" i="28"/>
  <c r="C52" i="28"/>
  <c r="J108" i="28"/>
  <c r="C108" i="28"/>
  <c r="J67" i="28"/>
  <c r="C67" i="28"/>
  <c r="J85" i="28"/>
  <c r="C85" i="28"/>
  <c r="J89" i="28"/>
  <c r="C89" i="28"/>
  <c r="J15" i="28"/>
  <c r="C15" i="28"/>
  <c r="J87" i="28"/>
  <c r="C87" i="28"/>
  <c r="J13" i="28"/>
  <c r="C13" i="28"/>
  <c r="J41" i="28"/>
  <c r="C41" i="28"/>
  <c r="J61" i="28"/>
  <c r="C61" i="28"/>
  <c r="J19" i="28"/>
  <c r="C19" i="28"/>
  <c r="J81" i="28"/>
  <c r="C81" i="28"/>
  <c r="J65" i="28"/>
  <c r="C65" i="28"/>
  <c r="J115" i="28"/>
  <c r="C115" i="28"/>
  <c r="J49" i="28"/>
  <c r="C49" i="28"/>
  <c r="J47" i="28"/>
  <c r="C47" i="28"/>
  <c r="J35" i="28"/>
  <c r="C35" i="28"/>
  <c r="J50" i="28"/>
  <c r="C50" i="28"/>
  <c r="J23" i="28"/>
  <c r="C23" i="28"/>
  <c r="J36" i="28"/>
  <c r="C36" i="28"/>
  <c r="J57" i="28"/>
  <c r="C57" i="28"/>
  <c r="J60" i="28"/>
  <c r="C60" i="28"/>
  <c r="J102" i="28"/>
  <c r="C102" i="28"/>
  <c r="J96" i="28"/>
  <c r="C96" i="28"/>
  <c r="J103" i="28"/>
  <c r="C103" i="28"/>
  <c r="J76" i="28"/>
  <c r="C76" i="28"/>
  <c r="J109" i="28"/>
  <c r="C109" i="28"/>
  <c r="J82" i="28"/>
  <c r="C82" i="28"/>
  <c r="J16" i="28"/>
  <c r="C16" i="28"/>
  <c r="J99" i="28"/>
  <c r="C99" i="28"/>
  <c r="J12" i="28"/>
  <c r="C12" i="28"/>
  <c r="J29" i="28"/>
  <c r="C29" i="28"/>
  <c r="J51" i="28"/>
  <c r="C51" i="28"/>
  <c r="J43" i="28"/>
  <c r="C43" i="28"/>
  <c r="J71" i="28"/>
  <c r="C71" i="28"/>
  <c r="J91" i="28"/>
  <c r="C91" i="28"/>
  <c r="J37" i="28"/>
  <c r="C37" i="28"/>
  <c r="J48" i="28"/>
  <c r="C48" i="28"/>
  <c r="J55" i="28"/>
  <c r="C55" i="28"/>
  <c r="J40" i="28"/>
  <c r="C40" i="28"/>
  <c r="J21" i="28"/>
  <c r="C21" i="28"/>
  <c r="J18" i="28"/>
  <c r="C18" i="28"/>
  <c r="J8" i="28"/>
  <c r="C8" i="28"/>
  <c r="J110" i="28"/>
  <c r="C110" i="28"/>
  <c r="J111" i="28"/>
  <c r="C111" i="28"/>
  <c r="O4" i="1"/>
  <c r="C601" i="26"/>
  <c r="B601" i="26"/>
  <c r="C599" i="26"/>
  <c r="B599" i="26"/>
  <c r="C596" i="26"/>
  <c r="B596" i="26"/>
  <c r="C589" i="26"/>
  <c r="B589" i="26"/>
  <c r="C582" i="26"/>
  <c r="B582" i="26"/>
  <c r="C580" i="26"/>
  <c r="B580" i="26"/>
  <c r="C577" i="26"/>
  <c r="B577" i="26"/>
  <c r="C557" i="26"/>
  <c r="B557" i="26"/>
  <c r="C540" i="26"/>
  <c r="B540" i="26"/>
  <c r="C534" i="26"/>
  <c r="B534" i="26"/>
  <c r="C530" i="26"/>
  <c r="B530" i="26"/>
  <c r="C527" i="26"/>
  <c r="B527" i="26"/>
  <c r="C517" i="26"/>
  <c r="B517" i="26"/>
  <c r="C512" i="26"/>
  <c r="B512" i="26"/>
  <c r="C507" i="26"/>
  <c r="B507" i="26"/>
  <c r="C498" i="26"/>
  <c r="B498" i="26"/>
  <c r="C494" i="26"/>
  <c r="B494" i="26"/>
  <c r="C488" i="26"/>
  <c r="B488" i="26"/>
  <c r="C482" i="26"/>
  <c r="B482" i="26"/>
  <c r="C479" i="26"/>
  <c r="B479" i="26"/>
  <c r="C473" i="26"/>
  <c r="B473" i="26"/>
  <c r="C466" i="26"/>
  <c r="B466" i="26"/>
  <c r="C462" i="26"/>
  <c r="B462" i="26"/>
  <c r="C458" i="26"/>
  <c r="B458" i="26"/>
  <c r="C455" i="26"/>
  <c r="B455" i="26"/>
  <c r="C441" i="26"/>
  <c r="B441" i="26"/>
  <c r="C439" i="26"/>
  <c r="B439" i="26"/>
  <c r="C436" i="26"/>
  <c r="B436" i="26"/>
  <c r="C419" i="26"/>
  <c r="B419" i="26"/>
  <c r="C416" i="26"/>
  <c r="B416" i="26"/>
  <c r="C414" i="26"/>
  <c r="B414" i="26"/>
  <c r="C412" i="26"/>
  <c r="B412" i="26"/>
  <c r="C409" i="26"/>
  <c r="B409" i="26"/>
  <c r="C401" i="26"/>
  <c r="B401" i="26"/>
  <c r="C397" i="26"/>
  <c r="B397" i="26"/>
  <c r="C394" i="26"/>
  <c r="B394" i="26"/>
  <c r="C387" i="26"/>
  <c r="B387" i="26"/>
  <c r="C382" i="26"/>
  <c r="B382" i="26"/>
  <c r="C374" i="26"/>
  <c r="B374" i="26"/>
  <c r="C366" i="26"/>
  <c r="B366" i="26"/>
  <c r="C357" i="26"/>
  <c r="B357" i="26"/>
  <c r="C348" i="26"/>
  <c r="B348" i="26"/>
  <c r="C345" i="26"/>
  <c r="B345" i="26"/>
  <c r="C342" i="26"/>
  <c r="B342" i="26"/>
  <c r="C339" i="26"/>
  <c r="B339" i="26"/>
  <c r="C336" i="26"/>
  <c r="B336" i="26"/>
  <c r="C332" i="26"/>
  <c r="B332" i="26"/>
  <c r="C328" i="26"/>
  <c r="B328" i="26"/>
  <c r="C325" i="26"/>
  <c r="B325" i="26"/>
  <c r="C322" i="26"/>
  <c r="B322" i="26"/>
  <c r="C317" i="26"/>
  <c r="B317" i="26"/>
  <c r="C311" i="26"/>
  <c r="B311" i="26"/>
  <c r="C307" i="26"/>
  <c r="B307" i="26"/>
  <c r="C303" i="26"/>
  <c r="B303" i="26"/>
  <c r="C300" i="26"/>
  <c r="B300" i="26"/>
  <c r="C297" i="26"/>
  <c r="B297" i="26"/>
  <c r="C287" i="26"/>
  <c r="B287" i="26"/>
  <c r="C281" i="26"/>
  <c r="B281" i="26"/>
  <c r="C278" i="26"/>
  <c r="B278" i="26"/>
  <c r="C275" i="26"/>
  <c r="B275" i="26"/>
  <c r="C263" i="26"/>
  <c r="B263" i="26"/>
  <c r="C256" i="26"/>
  <c r="B256" i="26"/>
  <c r="C253" i="26"/>
  <c r="B253" i="26"/>
  <c r="C248" i="26"/>
  <c r="B248" i="26"/>
  <c r="C241" i="26"/>
  <c r="B241" i="26"/>
  <c r="C237" i="26"/>
  <c r="B237" i="26"/>
  <c r="C233" i="26"/>
  <c r="B233" i="26"/>
  <c r="C226" i="26"/>
  <c r="B226" i="26"/>
  <c r="C211" i="26"/>
  <c r="B211" i="26"/>
  <c r="C205" i="26"/>
  <c r="B205" i="26"/>
  <c r="C200" i="26"/>
  <c r="B200" i="26"/>
  <c r="C187" i="26"/>
  <c r="B187" i="26"/>
  <c r="C185" i="26"/>
  <c r="B185" i="26"/>
  <c r="C180" i="26"/>
  <c r="B180" i="26"/>
  <c r="C168" i="26"/>
  <c r="B168" i="26"/>
  <c r="C160" i="26"/>
  <c r="B160" i="26"/>
  <c r="C148" i="26"/>
  <c r="B148" i="26"/>
  <c r="C146" i="26"/>
  <c r="B146" i="26"/>
  <c r="C143" i="26"/>
  <c r="B143" i="26"/>
  <c r="C140" i="26"/>
  <c r="B140" i="26"/>
  <c r="C133" i="26"/>
  <c r="B133" i="26"/>
  <c r="C129" i="26"/>
  <c r="B129" i="26"/>
  <c r="C126" i="26"/>
  <c r="B126" i="26"/>
  <c r="C122" i="26"/>
  <c r="B122" i="26"/>
  <c r="C120" i="26"/>
  <c r="B120" i="26"/>
  <c r="C117" i="26"/>
  <c r="B117" i="26"/>
  <c r="C105" i="26"/>
  <c r="B105" i="26"/>
  <c r="C103" i="26"/>
  <c r="B103" i="26"/>
  <c r="C88" i="26"/>
  <c r="B88" i="26"/>
  <c r="C84" i="26"/>
  <c r="B84" i="26"/>
  <c r="C80" i="26"/>
  <c r="B80" i="26"/>
  <c r="C68" i="26"/>
  <c r="B68" i="26"/>
  <c r="C65" i="26"/>
  <c r="B65" i="26"/>
  <c r="C58" i="26"/>
  <c r="B58" i="26"/>
  <c r="C52" i="26"/>
  <c r="B52" i="26"/>
  <c r="C49" i="26"/>
  <c r="B49" i="26"/>
  <c r="C46" i="26"/>
  <c r="B46" i="26"/>
  <c r="C38" i="26"/>
  <c r="B38" i="26"/>
  <c r="C35" i="26"/>
  <c r="B35" i="26"/>
  <c r="C32" i="26"/>
  <c r="B32" i="26"/>
  <c r="C28" i="26"/>
  <c r="B28" i="26"/>
  <c r="C10" i="26"/>
  <c r="B10" i="26"/>
  <c r="C8" i="26"/>
  <c r="B8" i="26"/>
  <c r="C5" i="26"/>
  <c r="B5" i="26"/>
  <c r="C573" i="22"/>
  <c r="B573" i="22"/>
  <c r="C571" i="22"/>
  <c r="B571" i="22"/>
  <c r="C568" i="22"/>
  <c r="B568" i="22"/>
  <c r="C562" i="22"/>
  <c r="B562" i="22"/>
  <c r="C555" i="22"/>
  <c r="B555" i="22"/>
  <c r="C553" i="22"/>
  <c r="B553" i="22"/>
  <c r="C550" i="22"/>
  <c r="B550" i="22"/>
  <c r="C530" i="22"/>
  <c r="B530" i="22"/>
  <c r="C514" i="22"/>
  <c r="B514" i="22"/>
  <c r="C508" i="22"/>
  <c r="B508" i="22"/>
  <c r="C504" i="22"/>
  <c r="B504" i="22"/>
  <c r="C501" i="22"/>
  <c r="B501" i="22"/>
  <c r="C491" i="22"/>
  <c r="B491" i="22"/>
  <c r="C486" i="22"/>
  <c r="B486" i="22"/>
  <c r="C481" i="22"/>
  <c r="B481" i="22"/>
  <c r="C472" i="22"/>
  <c r="B472" i="22"/>
  <c r="C468" i="22"/>
  <c r="B468" i="22"/>
  <c r="C462" i="22"/>
  <c r="B462" i="22"/>
  <c r="C457" i="22"/>
  <c r="B457" i="22"/>
  <c r="C451" i="22"/>
  <c r="B451" i="22"/>
  <c r="C444" i="22"/>
  <c r="B444" i="22"/>
  <c r="C440" i="22"/>
  <c r="B440" i="22"/>
  <c r="C436" i="22"/>
  <c r="B436" i="22"/>
  <c r="C433" i="22"/>
  <c r="B433" i="22"/>
  <c r="C420" i="22"/>
  <c r="B420" i="22"/>
  <c r="C418" i="22"/>
  <c r="B418" i="22"/>
  <c r="C415" i="22"/>
  <c r="B415" i="22"/>
  <c r="C398" i="22"/>
  <c r="B398" i="22"/>
  <c r="C395" i="22"/>
  <c r="B395" i="22"/>
  <c r="C393" i="22"/>
  <c r="B393" i="22"/>
  <c r="C391" i="22"/>
  <c r="B391" i="22"/>
  <c r="C388" i="22"/>
  <c r="B388" i="22"/>
  <c r="C381" i="22"/>
  <c r="B381" i="22"/>
  <c r="C377" i="22"/>
  <c r="B377" i="22"/>
  <c r="C374" i="22"/>
  <c r="B374" i="22"/>
  <c r="C367" i="22"/>
  <c r="B367" i="22"/>
  <c r="C362" i="22"/>
  <c r="B362" i="22"/>
  <c r="C354" i="22"/>
  <c r="B354" i="22"/>
  <c r="C346" i="22"/>
  <c r="B346" i="22"/>
  <c r="C337" i="22"/>
  <c r="B337" i="22"/>
  <c r="C328" i="22"/>
  <c r="B328" i="22"/>
  <c r="C325" i="22"/>
  <c r="B325" i="22"/>
  <c r="C322" i="22"/>
  <c r="B322" i="22"/>
  <c r="C319" i="22"/>
  <c r="B319" i="22"/>
  <c r="C316" i="22"/>
  <c r="B316" i="22"/>
  <c r="C312" i="22"/>
  <c r="B312" i="22"/>
  <c r="C308" i="22"/>
  <c r="B308" i="22"/>
  <c r="C305" i="22"/>
  <c r="B305" i="22"/>
  <c r="C302" i="22"/>
  <c r="B302" i="22"/>
  <c r="C297" i="22"/>
  <c r="B297" i="22"/>
  <c r="C291" i="22"/>
  <c r="B291" i="22"/>
  <c r="C287" i="22"/>
  <c r="B287" i="22"/>
  <c r="C283" i="22"/>
  <c r="B283" i="22"/>
  <c r="C280" i="22"/>
  <c r="B280" i="22"/>
  <c r="C277" i="22"/>
  <c r="B277" i="22"/>
  <c r="C269" i="22"/>
  <c r="B269" i="22"/>
  <c r="C263" i="22"/>
  <c r="B263" i="22"/>
  <c r="C260" i="22"/>
  <c r="B260" i="22"/>
  <c r="C257" i="22"/>
  <c r="B257" i="22"/>
  <c r="C245" i="22"/>
  <c r="B245" i="22"/>
  <c r="C240" i="22"/>
  <c r="B240" i="22"/>
  <c r="C237" i="22"/>
  <c r="B237" i="22"/>
  <c r="C232" i="22"/>
  <c r="B232" i="22"/>
  <c r="C226" i="22"/>
  <c r="B226" i="22"/>
  <c r="C222" i="22"/>
  <c r="B222" i="22"/>
  <c r="C218" i="22"/>
  <c r="B218" i="22"/>
  <c r="C213" i="22"/>
  <c r="B213" i="22"/>
  <c r="C200" i="22"/>
  <c r="B200" i="22"/>
  <c r="C197" i="22"/>
  <c r="B197" i="22"/>
  <c r="C194" i="22"/>
  <c r="B194" i="22"/>
  <c r="C181" i="22"/>
  <c r="B181" i="22"/>
  <c r="C179" i="22"/>
  <c r="B179" i="22"/>
  <c r="C174" i="22"/>
  <c r="B174" i="22"/>
  <c r="C162" i="22"/>
  <c r="B162" i="22"/>
  <c r="C154" i="22"/>
  <c r="B154" i="22"/>
  <c r="C144" i="22"/>
  <c r="B144" i="22"/>
  <c r="C142" i="22"/>
  <c r="B142" i="22"/>
  <c r="C139" i="22"/>
  <c r="B139" i="22"/>
  <c r="C136" i="22"/>
  <c r="B136" i="22"/>
  <c r="C131" i="22"/>
  <c r="B131" i="22"/>
  <c r="C127" i="22"/>
  <c r="B127" i="22"/>
  <c r="C124" i="22"/>
  <c r="B124" i="22"/>
  <c r="C120" i="22"/>
  <c r="B120" i="22"/>
  <c r="C118" i="22"/>
  <c r="B118" i="22"/>
  <c r="C115" i="22"/>
  <c r="B115" i="22"/>
  <c r="C103" i="22"/>
  <c r="B103" i="22"/>
  <c r="C101" i="22"/>
  <c r="B101" i="22"/>
  <c r="C86" i="22"/>
  <c r="B86" i="22"/>
  <c r="C82" i="22"/>
  <c r="B82" i="22"/>
  <c r="C78" i="22"/>
  <c r="B78" i="22"/>
  <c r="C66" i="22"/>
  <c r="B66" i="22"/>
  <c r="C63" i="22"/>
  <c r="B63" i="22"/>
  <c r="C56" i="22"/>
  <c r="B56" i="22"/>
  <c r="C50" i="22"/>
  <c r="B50" i="22"/>
  <c r="C47" i="22"/>
  <c r="B47" i="22"/>
  <c r="C44" i="22"/>
  <c r="B44" i="22"/>
  <c r="C36" i="22"/>
  <c r="B36" i="22"/>
  <c r="C33" i="22"/>
  <c r="B33" i="22"/>
  <c r="C30" i="22"/>
  <c r="B30" i="22"/>
  <c r="C26" i="22"/>
  <c r="B26" i="22"/>
  <c r="C8" i="22"/>
  <c r="B8" i="22"/>
  <c r="C5" i="22"/>
  <c r="B5" i="22"/>
  <c r="O6" i="1"/>
  <c r="O5" i="1"/>
  <c r="G502" i="6"/>
  <c r="F502" i="6"/>
  <c r="G500" i="6"/>
  <c r="F500" i="6"/>
  <c r="G497" i="6"/>
  <c r="F497" i="6"/>
  <c r="G493" i="6"/>
  <c r="F493" i="6"/>
  <c r="G488" i="6"/>
  <c r="F488" i="6"/>
  <c r="G485" i="6"/>
  <c r="F485" i="6"/>
  <c r="G467" i="6"/>
  <c r="F467" i="6"/>
  <c r="G451" i="6"/>
  <c r="F451" i="6"/>
  <c r="G445" i="6"/>
  <c r="F445" i="6"/>
  <c r="G441" i="6"/>
  <c r="F441" i="6"/>
  <c r="G438" i="6"/>
  <c r="F438" i="6"/>
  <c r="G435" i="6"/>
  <c r="F435" i="6"/>
  <c r="G425" i="6"/>
  <c r="F425" i="6"/>
  <c r="G421" i="6"/>
  <c r="F421" i="6"/>
  <c r="G416" i="6"/>
  <c r="F416" i="6"/>
  <c r="G412" i="6"/>
  <c r="F412" i="6"/>
  <c r="G410" i="6"/>
  <c r="F410" i="6"/>
  <c r="G406" i="6"/>
  <c r="F406" i="6"/>
  <c r="G400" i="6"/>
  <c r="F400" i="6"/>
  <c r="G394" i="6"/>
  <c r="F394" i="6"/>
  <c r="G392" i="6"/>
  <c r="F392" i="6"/>
  <c r="G388" i="6"/>
  <c r="F388" i="6"/>
  <c r="G385" i="6"/>
  <c r="F385" i="6"/>
  <c r="G372" i="6"/>
  <c r="F372" i="6"/>
  <c r="G370" i="6"/>
  <c r="F370" i="6"/>
  <c r="G367" i="6"/>
  <c r="F367" i="6"/>
  <c r="G349" i="6"/>
  <c r="F349" i="6"/>
  <c r="G346" i="6"/>
  <c r="F346" i="6"/>
  <c r="G344" i="6"/>
  <c r="F344" i="6"/>
  <c r="G341" i="6"/>
  <c r="F341" i="6"/>
  <c r="G334" i="6"/>
  <c r="F334" i="6"/>
  <c r="G331" i="6"/>
  <c r="F331" i="6"/>
  <c r="G324" i="6"/>
  <c r="F324" i="6"/>
  <c r="G319" i="6"/>
  <c r="F319" i="6"/>
  <c r="G310" i="6"/>
  <c r="F310" i="6"/>
  <c r="G304" i="6"/>
  <c r="F304" i="6"/>
  <c r="G298" i="6"/>
  <c r="F298" i="6"/>
  <c r="G289" i="6"/>
  <c r="F289" i="6"/>
  <c r="G286" i="6"/>
  <c r="F286" i="6"/>
  <c r="G283" i="6"/>
  <c r="F283" i="6"/>
  <c r="G280" i="6"/>
  <c r="F280" i="6"/>
  <c r="G277" i="6"/>
  <c r="F277" i="6"/>
  <c r="G274" i="6"/>
  <c r="F274" i="6"/>
  <c r="G270" i="6"/>
  <c r="F270" i="6"/>
  <c r="G267" i="6"/>
  <c r="F267" i="6"/>
  <c r="G264" i="6"/>
  <c r="F264" i="6"/>
  <c r="G259" i="6"/>
  <c r="F259" i="6"/>
  <c r="G253" i="6"/>
  <c r="F253" i="6"/>
  <c r="G249" i="6"/>
  <c r="F249" i="6"/>
  <c r="G245" i="6"/>
  <c r="F245" i="6"/>
  <c r="G242" i="6"/>
  <c r="F242" i="6"/>
  <c r="G236" i="6"/>
  <c r="F236" i="6"/>
  <c r="G230" i="6"/>
  <c r="F230" i="6"/>
  <c r="G227" i="6"/>
  <c r="F227" i="6"/>
  <c r="G224" i="6"/>
  <c r="F224" i="6"/>
  <c r="G216" i="6"/>
  <c r="F216" i="6"/>
  <c r="G211" i="6"/>
  <c r="F211" i="6"/>
  <c r="G208" i="6"/>
  <c r="F208" i="6"/>
  <c r="G203" i="6"/>
  <c r="F203" i="6"/>
  <c r="G197" i="6"/>
  <c r="F197" i="6"/>
  <c r="G193" i="6"/>
  <c r="F193" i="6"/>
  <c r="G189" i="6"/>
  <c r="F189" i="6"/>
  <c r="G186" i="6"/>
  <c r="F186" i="6"/>
  <c r="G174" i="6"/>
  <c r="F174" i="6"/>
  <c r="G171" i="6"/>
  <c r="F171" i="6"/>
  <c r="G168" i="6"/>
  <c r="F168" i="6"/>
  <c r="G157" i="6"/>
  <c r="F157" i="6"/>
  <c r="G155" i="6"/>
  <c r="F155" i="6"/>
  <c r="G151" i="6"/>
  <c r="F151" i="6"/>
  <c r="G140" i="6"/>
  <c r="F140" i="6"/>
  <c r="G133" i="6"/>
  <c r="F133" i="6"/>
  <c r="G123" i="6"/>
  <c r="F123" i="6"/>
  <c r="G121" i="6"/>
  <c r="F121" i="6"/>
  <c r="G118" i="6"/>
  <c r="F118" i="6"/>
  <c r="G115" i="6"/>
  <c r="F115" i="6"/>
  <c r="G111" i="6"/>
  <c r="F111" i="6"/>
  <c r="G108" i="6"/>
  <c r="F108" i="6"/>
  <c r="G105" i="6"/>
  <c r="F105" i="6"/>
  <c r="G101" i="6"/>
  <c r="F101" i="6"/>
  <c r="G98" i="6"/>
  <c r="F98" i="6"/>
  <c r="G87" i="6"/>
  <c r="F87" i="6"/>
  <c r="G85" i="6"/>
  <c r="F85" i="6"/>
  <c r="G75" i="6"/>
  <c r="F75" i="6"/>
  <c r="G71" i="6"/>
  <c r="F71" i="6"/>
  <c r="G67" i="6"/>
  <c r="F67" i="6"/>
  <c r="G55" i="6"/>
  <c r="F55" i="6"/>
  <c r="G52" i="6"/>
  <c r="F52" i="6"/>
  <c r="G46" i="6"/>
  <c r="F46" i="6"/>
  <c r="G40" i="6"/>
  <c r="F40" i="6"/>
  <c r="G37" i="6"/>
  <c r="F37" i="6"/>
  <c r="G30" i="6"/>
  <c r="F30" i="6"/>
  <c r="G27" i="6"/>
  <c r="F27" i="6"/>
  <c r="G24" i="6"/>
  <c r="F24" i="6"/>
  <c r="G20" i="6"/>
  <c r="F20" i="6"/>
  <c r="G4" i="6"/>
  <c r="F4" i="6"/>
  <c r="F503" i="6"/>
  <c r="G503" i="6"/>
  <c r="B602" i="26"/>
  <c r="C602" i="26"/>
  <c r="F90" i="28"/>
  <c r="F75" i="28"/>
  <c r="F68" i="28"/>
  <c r="F33" i="28"/>
  <c r="F70" i="28"/>
  <c r="F104" i="28"/>
  <c r="F22" i="28"/>
  <c r="F117" i="28"/>
  <c r="F80" i="28"/>
  <c r="F54" i="28"/>
  <c r="F112" i="28"/>
  <c r="F56" i="28"/>
  <c r="F63" i="28"/>
  <c r="F26" i="28"/>
  <c r="F95" i="28"/>
  <c r="F114" i="28"/>
  <c r="F74" i="28"/>
  <c r="F17" i="28"/>
  <c r="F105" i="28"/>
  <c r="F44" i="28"/>
  <c r="F46" i="28"/>
  <c r="F38" i="28"/>
  <c r="F92" i="28"/>
  <c r="F11" i="28"/>
  <c r="F67" i="28"/>
  <c r="F15" i="28"/>
  <c r="F41" i="28"/>
  <c r="F81" i="28"/>
  <c r="F49" i="28"/>
  <c r="F50" i="28"/>
  <c r="F57" i="28"/>
  <c r="F96" i="28"/>
  <c r="F109" i="28"/>
  <c r="F99" i="28"/>
  <c r="F51" i="28"/>
  <c r="F91" i="28"/>
  <c r="F55" i="28"/>
  <c r="F18" i="28"/>
  <c r="F111" i="28"/>
  <c r="F101" i="28"/>
  <c r="F66" i="28"/>
  <c r="F69" i="28"/>
  <c r="F25" i="28"/>
  <c r="F73" i="28"/>
  <c r="F4" i="28"/>
  <c r="F59" i="28"/>
  <c r="F14" i="28"/>
  <c r="F39" i="28"/>
  <c r="F98" i="28"/>
  <c r="F113" i="28"/>
  <c r="F28" i="28"/>
  <c r="F30" i="28"/>
  <c r="F62" i="28"/>
  <c r="F72" i="28"/>
  <c r="F53" i="28"/>
  <c r="F32" i="28"/>
  <c r="F83" i="28"/>
  <c r="F100" i="28"/>
  <c r="F52" i="28"/>
  <c r="F85" i="28"/>
  <c r="F87" i="28"/>
  <c r="F61" i="28"/>
  <c r="F65" i="28"/>
  <c r="F47" i="28"/>
  <c r="F23" i="28"/>
  <c r="F60" i="28"/>
  <c r="F103" i="28"/>
  <c r="F82" i="28"/>
  <c r="F12" i="28"/>
  <c r="F43" i="28"/>
  <c r="F37" i="28"/>
  <c r="F40" i="28"/>
  <c r="F8" i="28"/>
  <c r="F20" i="28"/>
  <c r="F34" i="28"/>
  <c r="F88" i="28"/>
  <c r="F6" i="28"/>
  <c r="F5" i="28"/>
  <c r="F94" i="28"/>
  <c r="F84" i="28"/>
  <c r="F24" i="28"/>
  <c r="F42" i="28"/>
  <c r="F64" i="28"/>
  <c r="F116" i="28"/>
  <c r="F27" i="28"/>
  <c r="F78" i="28"/>
  <c r="F9" i="28"/>
  <c r="F86" i="28"/>
  <c r="F107" i="28"/>
  <c r="F97" i="28"/>
  <c r="F45" i="28"/>
  <c r="F58" i="28"/>
  <c r="F10" i="28"/>
  <c r="F108" i="28"/>
  <c r="F89" i="28"/>
  <c r="F13" i="28"/>
  <c r="F19" i="28"/>
  <c r="F115" i="28"/>
  <c r="F35" i="28"/>
  <c r="F36" i="28"/>
  <c r="F102" i="28"/>
  <c r="F76" i="28"/>
  <c r="F16" i="28"/>
  <c r="F29" i="28"/>
  <c r="F71" i="28"/>
  <c r="F48" i="28"/>
  <c r="F21" i="28"/>
  <c r="F110" i="28"/>
  <c r="B341" i="29"/>
  <c r="C341" i="29"/>
  <c r="C446" i="32"/>
  <c r="G113" i="1" l="1"/>
  <c r="I107" i="28"/>
  <c r="I26" i="28"/>
  <c r="I14" i="28"/>
  <c r="I102" i="28"/>
  <c r="I52" i="28"/>
  <c r="I69" i="28"/>
  <c r="I73" i="28"/>
  <c r="I29" i="28"/>
  <c r="I40" i="28"/>
  <c r="I108" i="28"/>
  <c r="I43" i="28"/>
  <c r="I32" i="28"/>
  <c r="I50" i="28"/>
  <c r="I97" i="28"/>
  <c r="I47" i="28"/>
  <c r="I19" i="28"/>
  <c r="I64" i="28"/>
  <c r="I6" i="28"/>
  <c r="I17" i="28"/>
  <c r="I86" i="28"/>
  <c r="I49" i="28"/>
  <c r="I115" i="28"/>
  <c r="I53" i="28"/>
  <c r="I45" i="28"/>
  <c r="I89" i="28"/>
  <c r="I16" i="28"/>
  <c r="I63" i="28"/>
  <c r="I100" i="28"/>
  <c r="I92" i="28"/>
  <c r="I91" i="28"/>
  <c r="I65" i="28"/>
  <c r="I44" i="28"/>
  <c r="I36" i="28"/>
  <c r="I30" i="28"/>
  <c r="I13" i="28"/>
  <c r="I104" i="28"/>
  <c r="I41" i="28"/>
  <c r="I18" i="28"/>
  <c r="I113" i="28"/>
  <c r="I101" i="28"/>
  <c r="I62" i="28"/>
  <c r="I12" i="28"/>
  <c r="I61" i="28"/>
  <c r="I60" i="28"/>
  <c r="I27" i="28"/>
  <c r="I72" i="28"/>
  <c r="I35" i="28"/>
  <c r="I103" i="28"/>
  <c r="I111" i="28"/>
  <c r="I59" i="28"/>
  <c r="I74" i="28"/>
  <c r="I48" i="28"/>
  <c r="I25" i="28"/>
  <c r="I4" i="28"/>
  <c r="I57" i="28"/>
  <c r="I55" i="28"/>
  <c r="I37" i="28"/>
  <c r="I46" i="28"/>
  <c r="I87" i="28"/>
  <c r="I85" i="28"/>
  <c r="I105" i="28"/>
  <c r="I51" i="28"/>
  <c r="I39" i="28"/>
  <c r="I66" i="28"/>
  <c r="I95" i="28"/>
  <c r="I15" i="28"/>
  <c r="I38" i="28"/>
  <c r="I10" i="28"/>
  <c r="I42" i="28"/>
  <c r="I54" i="28"/>
  <c r="I88" i="28"/>
  <c r="I23" i="28"/>
  <c r="I76" i="28"/>
  <c r="I110" i="28"/>
  <c r="I22" i="28"/>
  <c r="I71" i="28"/>
  <c r="I109" i="28"/>
  <c r="I116" i="28"/>
  <c r="I84" i="28"/>
  <c r="I114" i="28"/>
  <c r="I80" i="28"/>
  <c r="I81" i="28"/>
  <c r="I94" i="28"/>
  <c r="I99" i="28"/>
  <c r="I24" i="28"/>
  <c r="I70" i="28"/>
  <c r="I82" i="28"/>
  <c r="I8" i="28"/>
  <c r="I34" i="28"/>
  <c r="I98" i="28"/>
  <c r="I58" i="28"/>
  <c r="I20" i="28"/>
  <c r="I5" i="28"/>
  <c r="I9" i="28"/>
  <c r="I67" i="28"/>
  <c r="I83" i="28"/>
  <c r="I112" i="28"/>
  <c r="I21" i="28"/>
  <c r="I11" i="28"/>
  <c r="I96" i="28"/>
  <c r="I56" i="28"/>
  <c r="I28" i="28"/>
  <c r="I117" i="28"/>
  <c r="I78" i="28"/>
</calcChain>
</file>

<file path=xl/sharedStrings.xml><?xml version="1.0" encoding="utf-8"?>
<sst xmlns="http://schemas.openxmlformats.org/spreadsheetml/2006/main" count="3686" uniqueCount="360">
  <si>
    <t>Country of Destination</t>
  </si>
  <si>
    <t>% Share</t>
  </si>
  <si>
    <t>Average $/L</t>
  </si>
  <si>
    <t>United States of America</t>
  </si>
  <si>
    <t>United Kingdom</t>
  </si>
  <si>
    <t>Australia</t>
  </si>
  <si>
    <t>Canada</t>
  </si>
  <si>
    <t>Germany</t>
  </si>
  <si>
    <t>France</t>
  </si>
  <si>
    <t>China, People's Republic of</t>
  </si>
  <si>
    <t>Ireland</t>
  </si>
  <si>
    <t>Singapore</t>
  </si>
  <si>
    <t>Korea, Republic of</t>
  </si>
  <si>
    <t>Netherlands</t>
  </si>
  <si>
    <t>Japan</t>
  </si>
  <si>
    <t>Hong Kong (Special Administrative Region)</t>
  </si>
  <si>
    <t>Belgium</t>
  </si>
  <si>
    <t>Denmark</t>
  </si>
  <si>
    <t>Poland</t>
  </si>
  <si>
    <t>United Arab Emirates</t>
  </si>
  <si>
    <t>Sweden</t>
  </si>
  <si>
    <t>Bulgaria</t>
  </si>
  <si>
    <t>Spain</t>
  </si>
  <si>
    <t>Italy</t>
  </si>
  <si>
    <t>Cook Islands</t>
  </si>
  <si>
    <t>Latvia</t>
  </si>
  <si>
    <t>Malaysia</t>
  </si>
  <si>
    <t>Taiwan</t>
  </si>
  <si>
    <t>Norway</t>
  </si>
  <si>
    <t>Thailand</t>
  </si>
  <si>
    <t>Finland</t>
  </si>
  <si>
    <t>Qatar</t>
  </si>
  <si>
    <t>Indonesia</t>
  </si>
  <si>
    <t>Viet Nam</t>
  </si>
  <si>
    <t>Israel</t>
  </si>
  <si>
    <t>Fiji</t>
  </si>
  <si>
    <t>Maldives</t>
  </si>
  <si>
    <t>Samoa</t>
  </si>
  <si>
    <t>Cayman Islands</t>
  </si>
  <si>
    <t>Mexico</t>
  </si>
  <si>
    <t>Bermuda</t>
  </si>
  <si>
    <t>Brazil</t>
  </si>
  <si>
    <t>Moldova</t>
  </si>
  <si>
    <t>Romania</t>
  </si>
  <si>
    <t>Philippines</t>
  </si>
  <si>
    <t>Bahamas</t>
  </si>
  <si>
    <t>Barbados</t>
  </si>
  <si>
    <t>Ukraine</t>
  </si>
  <si>
    <t>Estonia</t>
  </si>
  <si>
    <t>Greece</t>
  </si>
  <si>
    <t>Iceland</t>
  </si>
  <si>
    <t>Serbia</t>
  </si>
  <si>
    <t>Virgin Islands, British</t>
  </si>
  <si>
    <t>India</t>
  </si>
  <si>
    <t>South Africa</t>
  </si>
  <si>
    <t>French Polynesia</t>
  </si>
  <si>
    <t>Kazakhstan</t>
  </si>
  <si>
    <t>Slovakia</t>
  </si>
  <si>
    <t>Cyprus</t>
  </si>
  <si>
    <t>Malta</t>
  </si>
  <si>
    <t>Tonga</t>
  </si>
  <si>
    <t>Norfolk Island</t>
  </si>
  <si>
    <t>Kenya</t>
  </si>
  <si>
    <t>New Caledonia</t>
  </si>
  <si>
    <t>Czechia</t>
  </si>
  <si>
    <t>Turks and Caicos Islands</t>
  </si>
  <si>
    <t>Papua New Guinea</t>
  </si>
  <si>
    <t>Vanuatu</t>
  </si>
  <si>
    <t>Marshall Islands</t>
  </si>
  <si>
    <t>Sri Lanka</t>
  </si>
  <si>
    <t>Niue</t>
  </si>
  <si>
    <t>Uruguay</t>
  </si>
  <si>
    <t>Hungary</t>
  </si>
  <si>
    <t>Antigua and Barbuda</t>
  </si>
  <si>
    <t>Mauritius</t>
  </si>
  <si>
    <t>Myanmar</t>
  </si>
  <si>
    <t>Colombia</t>
  </si>
  <si>
    <t>Samoa, American</t>
  </si>
  <si>
    <t>Chile</t>
  </si>
  <si>
    <t>Solomon Islands</t>
  </si>
  <si>
    <t>Micronesia, Federated States of</t>
  </si>
  <si>
    <t>Timor-Leste</t>
  </si>
  <si>
    <t>Kiribati</t>
  </si>
  <si>
    <t>Nauru</t>
  </si>
  <si>
    <t>Destination Unknown - EU</t>
  </si>
  <si>
    <t>Falkland Islands</t>
  </si>
  <si>
    <t>Macau (Special Administrative Region)</t>
  </si>
  <si>
    <t>Portugal</t>
  </si>
  <si>
    <t>TOTAL</t>
  </si>
  <si>
    <t>Quantiry</t>
  </si>
  <si>
    <t>FOB ($NZ)</t>
  </si>
  <si>
    <t>Antigua and Barbuda Total</t>
  </si>
  <si>
    <t>Australia Total</t>
  </si>
  <si>
    <t>Bahamas Total</t>
  </si>
  <si>
    <t>Barbados Total</t>
  </si>
  <si>
    <t>Belgium Total</t>
  </si>
  <si>
    <t>Bermuda Total</t>
  </si>
  <si>
    <t>Brazil Total</t>
  </si>
  <si>
    <t>Bulgaria Total</t>
  </si>
  <si>
    <t>Canada Total</t>
  </si>
  <si>
    <t>Cayman Islands Total</t>
  </si>
  <si>
    <t>Chile Total</t>
  </si>
  <si>
    <t>China, People's Republic of Total</t>
  </si>
  <si>
    <t>Colombia Total</t>
  </si>
  <si>
    <t>Cook Islands Total</t>
  </si>
  <si>
    <t>Cyprus Total</t>
  </si>
  <si>
    <t>Czechia Total</t>
  </si>
  <si>
    <t>Denmark Total</t>
  </si>
  <si>
    <t>Destination Unknown - EU Total</t>
  </si>
  <si>
    <t>Estonia Total</t>
  </si>
  <si>
    <t>Falkland Islands Total</t>
  </si>
  <si>
    <t>Fiji Total</t>
  </si>
  <si>
    <t>Finland Total</t>
  </si>
  <si>
    <t>France Total</t>
  </si>
  <si>
    <t>French Polynesia Total</t>
  </si>
  <si>
    <t>Germany Total</t>
  </si>
  <si>
    <t>Greece Total</t>
  </si>
  <si>
    <t>Hong Kong (Special Administrative Region) Total</t>
  </si>
  <si>
    <t>Hungary Total</t>
  </si>
  <si>
    <t>Iceland Total</t>
  </si>
  <si>
    <t>India Total</t>
  </si>
  <si>
    <t>Indonesia Total</t>
  </si>
  <si>
    <t>Ireland Total</t>
  </si>
  <si>
    <t>Israel Total</t>
  </si>
  <si>
    <t>Italy Total</t>
  </si>
  <si>
    <t>Japan Total</t>
  </si>
  <si>
    <t>Kazakhstan Total</t>
  </si>
  <si>
    <t>Kenya Total</t>
  </si>
  <si>
    <t>Kiribati Total</t>
  </si>
  <si>
    <t>Korea, Republic of Total</t>
  </si>
  <si>
    <t>Latvia Total</t>
  </si>
  <si>
    <t>Macau (Special Administrative Region) Total</t>
  </si>
  <si>
    <t>Malaysia Total</t>
  </si>
  <si>
    <t>Maldives Total</t>
  </si>
  <si>
    <t>Malta Total</t>
  </si>
  <si>
    <t>Marshall Islands Total</t>
  </si>
  <si>
    <t>Mauritius Total</t>
  </si>
  <si>
    <t>Mexico Total</t>
  </si>
  <si>
    <t>Micronesia, Federated States of Total</t>
  </si>
  <si>
    <t>Moldova Total</t>
  </si>
  <si>
    <t>Myanmar Total</t>
  </si>
  <si>
    <t>Nauru Total</t>
  </si>
  <si>
    <t>Netherlands Total</t>
  </si>
  <si>
    <t>New Caledonia Total</t>
  </si>
  <si>
    <t>Niue Total</t>
  </si>
  <si>
    <t>Norfolk Island Total</t>
  </si>
  <si>
    <t>Norway Total</t>
  </si>
  <si>
    <t>Papua New Guinea Total</t>
  </si>
  <si>
    <t>Philippines Total</t>
  </si>
  <si>
    <t>Poland Total</t>
  </si>
  <si>
    <t>Portugal Total</t>
  </si>
  <si>
    <t>Qatar Total</t>
  </si>
  <si>
    <t>Romania Total</t>
  </si>
  <si>
    <t>Samoa Total</t>
  </si>
  <si>
    <t>Samoa, American Total</t>
  </si>
  <si>
    <t>Serbia Total</t>
  </si>
  <si>
    <t>Singapore Total</t>
  </si>
  <si>
    <t>Slovakia Total</t>
  </si>
  <si>
    <t>Solomon Islands Total</t>
  </si>
  <si>
    <t>South Africa Total</t>
  </si>
  <si>
    <t>Spain Total</t>
  </si>
  <si>
    <t>Sri Lanka Total</t>
  </si>
  <si>
    <t>Sweden Total</t>
  </si>
  <si>
    <t>Taiwan Total</t>
  </si>
  <si>
    <t>Thailand Total</t>
  </si>
  <si>
    <t>Timor-Leste Total</t>
  </si>
  <si>
    <t>Tonga Total</t>
  </si>
  <si>
    <t>Turks and Caicos Islands Total</t>
  </si>
  <si>
    <t>Ukraine Total</t>
  </si>
  <si>
    <t>United Arab Emirates Total</t>
  </si>
  <si>
    <t>United Kingdom Total</t>
  </si>
  <si>
    <t>United States of America Total</t>
  </si>
  <si>
    <t>Uruguay Total</t>
  </si>
  <si>
    <t>Vanuatu Total</t>
  </si>
  <si>
    <t>Viet Nam Total</t>
  </si>
  <si>
    <t>Virgin Islands, British Total</t>
  </si>
  <si>
    <t>Grand Total</t>
  </si>
  <si>
    <t>Türkiye</t>
  </si>
  <si>
    <t>Cambodia</t>
  </si>
  <si>
    <t>Costa Rica</t>
  </si>
  <si>
    <t>Guam</t>
  </si>
  <si>
    <t>Lithuania</t>
  </si>
  <si>
    <t>Virgin Islands, United States</t>
  </si>
  <si>
    <t>Georgia</t>
  </si>
  <si>
    <t>Switzerland</t>
  </si>
  <si>
    <t>Cambodia Total</t>
  </si>
  <si>
    <t>Costa Rica Total</t>
  </si>
  <si>
    <t>Georgia Total</t>
  </si>
  <si>
    <t>Guam Total</t>
  </si>
  <si>
    <t>Lithuania Total</t>
  </si>
  <si>
    <t>Switzerland Total</t>
  </si>
  <si>
    <t>Türkiye Total</t>
  </si>
  <si>
    <t>Virgin Islands, United States Total</t>
  </si>
  <si>
    <t>Quantity</t>
  </si>
  <si>
    <t>Austria</t>
  </si>
  <si>
    <t>Curacao</t>
  </si>
  <si>
    <t>YTD Quantiry</t>
  </si>
  <si>
    <t>YTD FOB ($NZ)</t>
  </si>
  <si>
    <t>Austria Total</t>
  </si>
  <si>
    <t>Curacao Total</t>
  </si>
  <si>
    <t xml:space="preserve">Antigua and Barbuda </t>
  </si>
  <si>
    <t xml:space="preserve">Australia </t>
  </si>
  <si>
    <t xml:space="preserve">Austria </t>
  </si>
  <si>
    <t xml:space="preserve">Bahamas </t>
  </si>
  <si>
    <t xml:space="preserve">Barbados </t>
  </si>
  <si>
    <t xml:space="preserve">Belgium </t>
  </si>
  <si>
    <t xml:space="preserve">Bermuda </t>
  </si>
  <si>
    <t xml:space="preserve">Brazil </t>
  </si>
  <si>
    <t xml:space="preserve">Bulgaria </t>
  </si>
  <si>
    <t xml:space="preserve">Cambodia </t>
  </si>
  <si>
    <t xml:space="preserve">Canada </t>
  </si>
  <si>
    <t xml:space="preserve">Cayman Islands </t>
  </si>
  <si>
    <t xml:space="preserve">Chile </t>
  </si>
  <si>
    <t xml:space="preserve">China, People's Republic of </t>
  </si>
  <si>
    <t xml:space="preserve">Colombia </t>
  </si>
  <si>
    <t xml:space="preserve">Cook Islands </t>
  </si>
  <si>
    <t xml:space="preserve">Costa Rica </t>
  </si>
  <si>
    <t xml:space="preserve">Curacao </t>
  </si>
  <si>
    <t xml:space="preserve">Cyprus </t>
  </si>
  <si>
    <t xml:space="preserve">Czechia </t>
  </si>
  <si>
    <t xml:space="preserve">Denmark </t>
  </si>
  <si>
    <t xml:space="preserve">Destination Unknown - EU </t>
  </si>
  <si>
    <t xml:space="preserve">Estonia </t>
  </si>
  <si>
    <t xml:space="preserve">Falkland Islands </t>
  </si>
  <si>
    <t xml:space="preserve">Fiji </t>
  </si>
  <si>
    <t xml:space="preserve">Finland </t>
  </si>
  <si>
    <t xml:space="preserve">France </t>
  </si>
  <si>
    <t xml:space="preserve">French Polynesia </t>
  </si>
  <si>
    <t xml:space="preserve">Georgia </t>
  </si>
  <si>
    <t xml:space="preserve">Germany </t>
  </si>
  <si>
    <t xml:space="preserve">Greece </t>
  </si>
  <si>
    <t xml:space="preserve">Guam </t>
  </si>
  <si>
    <t xml:space="preserve">Hong Kong (Special Administrative Region) </t>
  </si>
  <si>
    <t xml:space="preserve">Hungary </t>
  </si>
  <si>
    <t xml:space="preserve">Iceland </t>
  </si>
  <si>
    <t xml:space="preserve">India </t>
  </si>
  <si>
    <t xml:space="preserve">Indonesia </t>
  </si>
  <si>
    <t xml:space="preserve">Ireland </t>
  </si>
  <si>
    <t xml:space="preserve">Israel </t>
  </si>
  <si>
    <t xml:space="preserve">Italy </t>
  </si>
  <si>
    <t xml:space="preserve">Japan </t>
  </si>
  <si>
    <t xml:space="preserve">Kazakhstan </t>
  </si>
  <si>
    <t xml:space="preserve">Kenya </t>
  </si>
  <si>
    <t xml:space="preserve">Kiribati </t>
  </si>
  <si>
    <t xml:space="preserve">Korea, Republic of </t>
  </si>
  <si>
    <t xml:space="preserve">Latvia </t>
  </si>
  <si>
    <t xml:space="preserve">Lithuania </t>
  </si>
  <si>
    <t xml:space="preserve">Macau (Special Administrative Region) </t>
  </si>
  <si>
    <t xml:space="preserve">Malaysia </t>
  </si>
  <si>
    <t xml:space="preserve">Maldives </t>
  </si>
  <si>
    <t xml:space="preserve">Malta </t>
  </si>
  <si>
    <t xml:space="preserve">Marshall Islands </t>
  </si>
  <si>
    <t xml:space="preserve">Mauritius </t>
  </si>
  <si>
    <t xml:space="preserve">Mexico </t>
  </si>
  <si>
    <t xml:space="preserve">Micronesia, Federated States of </t>
  </si>
  <si>
    <t xml:space="preserve">Moldova </t>
  </si>
  <si>
    <t xml:space="preserve">Myanmar </t>
  </si>
  <si>
    <t xml:space="preserve">Nauru </t>
  </si>
  <si>
    <t xml:space="preserve">Netherlands </t>
  </si>
  <si>
    <t xml:space="preserve">New Caledonia </t>
  </si>
  <si>
    <t xml:space="preserve">Niue </t>
  </si>
  <si>
    <t xml:space="preserve">Norfolk Island </t>
  </si>
  <si>
    <t xml:space="preserve">Norway </t>
  </si>
  <si>
    <t xml:space="preserve">Papua New Guinea </t>
  </si>
  <si>
    <t xml:space="preserve">Philippines </t>
  </si>
  <si>
    <t xml:space="preserve">Poland </t>
  </si>
  <si>
    <t xml:space="preserve">Portugal </t>
  </si>
  <si>
    <t xml:space="preserve">Qatar </t>
  </si>
  <si>
    <t xml:space="preserve">Romania </t>
  </si>
  <si>
    <t xml:space="preserve">Samoa </t>
  </si>
  <si>
    <t xml:space="preserve">Samoa, American </t>
  </si>
  <si>
    <t xml:space="preserve">Serbia </t>
  </si>
  <si>
    <t xml:space="preserve">Singapore </t>
  </si>
  <si>
    <t xml:space="preserve">Slovakia </t>
  </si>
  <si>
    <t xml:space="preserve">Solomon Islands </t>
  </si>
  <si>
    <t xml:space="preserve">South Africa </t>
  </si>
  <si>
    <t xml:space="preserve">Spain </t>
  </si>
  <si>
    <t xml:space="preserve">Sri Lanka </t>
  </si>
  <si>
    <t xml:space="preserve">Sweden </t>
  </si>
  <si>
    <t xml:space="preserve">Switzerland </t>
  </si>
  <si>
    <t xml:space="preserve">Taiwan </t>
  </si>
  <si>
    <t xml:space="preserve">Thailand </t>
  </si>
  <si>
    <t xml:space="preserve">Timor-Leste </t>
  </si>
  <si>
    <t xml:space="preserve">Tonga </t>
  </si>
  <si>
    <t xml:space="preserve">Turks and Caicos Islands </t>
  </si>
  <si>
    <t xml:space="preserve">Ukraine </t>
  </si>
  <si>
    <t xml:space="preserve">United Arab Emirates </t>
  </si>
  <si>
    <t xml:space="preserve">United Kingdom </t>
  </si>
  <si>
    <t xml:space="preserve">United States of America </t>
  </si>
  <si>
    <t xml:space="preserve">Uruguay </t>
  </si>
  <si>
    <t xml:space="preserve">Vanuatu </t>
  </si>
  <si>
    <t xml:space="preserve">Viet Nam </t>
  </si>
  <si>
    <t xml:space="preserve">Virgin Islands, British </t>
  </si>
  <si>
    <t xml:space="preserve">Virgin Islands, United States </t>
  </si>
  <si>
    <t>Antarctica</t>
  </si>
  <si>
    <t>TÃ¼rkiye</t>
  </si>
  <si>
    <t>Croatia</t>
  </si>
  <si>
    <t>Puerto Rico</t>
  </si>
  <si>
    <t>Antarctica Total</t>
  </si>
  <si>
    <t>Croatia Total</t>
  </si>
  <si>
    <t>Puerto Rico Total</t>
  </si>
  <si>
    <t>TÃ¼rkiye Total</t>
  </si>
  <si>
    <t xml:space="preserve">Antarctica </t>
  </si>
  <si>
    <t xml:space="preserve">Croatia </t>
  </si>
  <si>
    <t xml:space="preserve">Puerto Rico </t>
  </si>
  <si>
    <t xml:space="preserve">TÃ¼rkiye </t>
  </si>
  <si>
    <t>Laos</t>
  </si>
  <si>
    <t>Laos Total</t>
  </si>
  <si>
    <t xml:space="preserve">Laos </t>
  </si>
  <si>
    <t>Bhutan</t>
  </si>
  <si>
    <t>Peru</t>
  </si>
  <si>
    <t>Uzbekistan</t>
  </si>
  <si>
    <t>Bhutan Total</t>
  </si>
  <si>
    <t>Peru Total</t>
  </si>
  <si>
    <t>Uzbekistan Total</t>
  </si>
  <si>
    <t xml:space="preserve">Bhutan </t>
  </si>
  <si>
    <t xml:space="preserve">Peru </t>
  </si>
  <si>
    <t xml:space="preserve">Uzbekistan </t>
  </si>
  <si>
    <t>Argentina</t>
  </si>
  <si>
    <t>Argentina Total</t>
  </si>
  <si>
    <t xml:space="preserve">Argentina </t>
  </si>
  <si>
    <t xml:space="preserve"> </t>
  </si>
  <si>
    <t>St Maarten (Dutch Part)</t>
  </si>
  <si>
    <t>St Maarten (Dutch Part) Total</t>
  </si>
  <si>
    <t xml:space="preserve">St Maarten (Dutch Part) </t>
  </si>
  <si>
    <t>9le</t>
  </si>
  <si>
    <t>Pakistan</t>
  </si>
  <si>
    <t>Armenia</t>
  </si>
  <si>
    <t>Seychelles</t>
  </si>
  <si>
    <t>Paraguay</t>
  </si>
  <si>
    <t>Montenegro</t>
  </si>
  <si>
    <t>Northern Mariana Islands</t>
  </si>
  <si>
    <t>Slovenia</t>
  </si>
  <si>
    <t>El Salvador</t>
  </si>
  <si>
    <t>Ethiopia</t>
  </si>
  <si>
    <t>% Change</t>
  </si>
  <si>
    <t xml:space="preserve">2025 Value (FOB) $ </t>
  </si>
  <si>
    <t xml:space="preserve">2024 Volume (litres) </t>
  </si>
  <si>
    <t xml:space="preserve">2025 Volume (litres) </t>
  </si>
  <si>
    <t>2024 Value (FOB) $</t>
  </si>
  <si>
    <t>2025 Volume (litres)</t>
  </si>
  <si>
    <t>2024 Volume (litres)</t>
  </si>
  <si>
    <t>2025 Value (FOB) $</t>
  </si>
  <si>
    <t>2025 9le</t>
  </si>
  <si>
    <t>2024 9le</t>
  </si>
  <si>
    <t>Iran</t>
  </si>
  <si>
    <t>Panama</t>
  </si>
  <si>
    <t>Venezuela</t>
  </si>
  <si>
    <t>Iran Total</t>
  </si>
  <si>
    <t>Pakistan Total</t>
  </si>
  <si>
    <t>Panama Total</t>
  </si>
  <si>
    <t>Seychelles Total</t>
  </si>
  <si>
    <t>Venezuela Total</t>
  </si>
  <si>
    <t xml:space="preserve">Iran </t>
  </si>
  <si>
    <t xml:space="preserve">Pakistan </t>
  </si>
  <si>
    <t xml:space="preserve">Panama </t>
  </si>
  <si>
    <t xml:space="preserve">Seychelles </t>
  </si>
  <si>
    <t xml:space="preserve">Venezuela </t>
  </si>
  <si>
    <t>Pitcairn</t>
  </si>
  <si>
    <t>NEW ZEALAND WINE EXPORTS BY COUNTRY - FIVE MONTHS TO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</si>
</sst>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8" formatCode="&quot;$&quot;#,##0.00;[Red]\-&quot;$&quot;#,##0.00"/>
    <numFmt numFmtId="43" formatCode="_-* #,##0.00_-;\-* #,##0.00_-;_-* &quot;-&quot;??_-;_-@_-"/>
    <numFmt numFmtId="164" formatCode="0.0%"/>
    <numFmt numFmtId="165" formatCode="&quot;$&quot;#,##0.00"/>
    <numFmt numFmtId="166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2" applyFont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164" fontId="7" fillId="0" borderId="5" xfId="4" applyNumberFormat="1" applyFont="1" applyBorder="1" applyAlignment="1">
      <alignment vertical="center"/>
    </xf>
    <xf numFmtId="165" fontId="7" fillId="0" borderId="6" xfId="2" applyNumberFormat="1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6" fillId="0" borderId="0" xfId="0" applyFont="1"/>
    <xf numFmtId="166" fontId="4" fillId="2" borderId="7" xfId="1" applyNumberFormat="1" applyFont="1" applyFill="1" applyBorder="1" applyAlignment="1">
      <alignment horizontal="center" vertical="center"/>
    </xf>
    <xf numFmtId="166" fontId="9" fillId="0" borderId="7" xfId="1" applyNumberFormat="1" applyFont="1" applyBorder="1" applyAlignment="1">
      <alignment horizontal="right" vertical="center"/>
    </xf>
    <xf numFmtId="166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3" fontId="4" fillId="2" borderId="8" xfId="2" applyNumberFormat="1" applyFont="1" applyFill="1" applyBorder="1" applyAlignment="1">
      <alignment horizontal="center" vertical="center"/>
    </xf>
    <xf numFmtId="43" fontId="5" fillId="0" borderId="0" xfId="1" applyFont="1"/>
    <xf numFmtId="166" fontId="5" fillId="0" borderId="0" xfId="1" applyNumberFormat="1" applyFont="1"/>
    <xf numFmtId="0" fontId="6" fillId="0" borderId="3" xfId="0" applyFont="1" applyBorder="1"/>
    <xf numFmtId="166" fontId="5" fillId="0" borderId="7" xfId="1" applyNumberFormat="1" applyFont="1" applyBorder="1"/>
    <xf numFmtId="164" fontId="7" fillId="0" borderId="3" xfId="4" applyNumberFormat="1" applyFont="1" applyBorder="1" applyAlignment="1">
      <alignment vertical="center"/>
    </xf>
    <xf numFmtId="0" fontId="0" fillId="0" borderId="7" xfId="0" applyBorder="1"/>
    <xf numFmtId="165" fontId="7" fillId="0" borderId="2" xfId="2" applyNumberFormat="1" applyFont="1" applyBorder="1" applyAlignment="1">
      <alignment vertical="center"/>
    </xf>
    <xf numFmtId="3" fontId="0" fillId="0" borderId="0" xfId="0" applyNumberFormat="1"/>
    <xf numFmtId="0" fontId="0" fillId="3" borderId="0" xfId="0" applyFill="1"/>
    <xf numFmtId="3" fontId="0" fillId="3" borderId="0" xfId="0" applyNumberFormat="1" applyFill="1"/>
    <xf numFmtId="0" fontId="6" fillId="3" borderId="0" xfId="0" applyFont="1" applyFill="1"/>
    <xf numFmtId="166" fontId="4" fillId="2" borderId="7" xfId="1" quotePrefix="1" applyNumberFormat="1" applyFont="1" applyFill="1" applyBorder="1" applyAlignment="1">
      <alignment horizontal="center" vertical="center"/>
    </xf>
    <xf numFmtId="9" fontId="9" fillId="0" borderId="7" xfId="3" applyFont="1" applyBorder="1" applyAlignment="1">
      <alignment horizontal="right" vertical="center"/>
    </xf>
    <xf numFmtId="166" fontId="3" fillId="0" borderId="0" xfId="1" applyNumberFormat="1" applyFont="1" applyBorder="1" applyAlignment="1">
      <alignment vertical="center"/>
    </xf>
    <xf numFmtId="166" fontId="5" fillId="0" borderId="0" xfId="1" applyNumberFormat="1" applyFont="1" applyBorder="1"/>
    <xf numFmtId="9" fontId="5" fillId="0" borderId="0" xfId="3" applyFont="1" applyBorder="1"/>
    <xf numFmtId="164" fontId="7" fillId="0" borderId="0" xfId="4" applyNumberFormat="1" applyFont="1" applyBorder="1" applyAlignment="1">
      <alignment vertical="center"/>
    </xf>
    <xf numFmtId="165" fontId="7" fillId="0" borderId="0" xfId="2" applyNumberFormat="1" applyFont="1" applyAlignment="1">
      <alignment vertical="center"/>
    </xf>
    <xf numFmtId="166" fontId="4" fillId="2" borderId="8" xfId="1" applyNumberFormat="1" applyFont="1" applyFill="1" applyBorder="1" applyAlignment="1">
      <alignment horizontal="center" vertical="center"/>
    </xf>
    <xf numFmtId="0" fontId="9" fillId="0" borderId="9" xfId="2" applyFont="1" applyBorder="1" applyAlignment="1">
      <alignment horizontal="left" vertical="center"/>
    </xf>
    <xf numFmtId="10" fontId="0" fillId="0" borderId="0" xfId="0" applyNumberFormat="1"/>
    <xf numFmtId="166" fontId="9" fillId="0" borderId="10" xfId="1" applyNumberFormat="1" applyFont="1" applyBorder="1" applyAlignment="1">
      <alignment horizontal="right" vertical="center"/>
    </xf>
    <xf numFmtId="0" fontId="0" fillId="0" borderId="5" xfId="0" applyBorder="1"/>
    <xf numFmtId="9" fontId="9" fillId="0" borderId="10" xfId="3" applyFont="1" applyBorder="1" applyAlignment="1">
      <alignment horizontal="right" vertical="center"/>
    </xf>
    <xf numFmtId="6" fontId="0" fillId="0" borderId="11" xfId="0" applyNumberFormat="1" applyBorder="1"/>
    <xf numFmtId="6" fontId="0" fillId="0" borderId="5" xfId="0" applyNumberFormat="1" applyBorder="1"/>
    <xf numFmtId="0" fontId="4" fillId="2" borderId="12" xfId="2" applyFont="1" applyFill="1" applyBorder="1" applyAlignment="1">
      <alignment horizontal="center" vertical="center"/>
    </xf>
    <xf numFmtId="165" fontId="9" fillId="0" borderId="13" xfId="2" applyNumberFormat="1" applyFont="1" applyBorder="1" applyAlignment="1">
      <alignment horizontal="right" vertical="center"/>
    </xf>
    <xf numFmtId="8" fontId="0" fillId="0" borderId="11" xfId="0" applyNumberFormat="1" applyBorder="1"/>
    <xf numFmtId="8" fontId="0" fillId="0" borderId="5" xfId="0" applyNumberFormat="1" applyBorder="1"/>
    <xf numFmtId="166" fontId="5" fillId="0" borderId="11" xfId="1" applyNumberFormat="1" applyFont="1" applyBorder="1"/>
    <xf numFmtId="166" fontId="5" fillId="0" borderId="5" xfId="1" applyNumberFormat="1" applyFont="1" applyBorder="1"/>
    <xf numFmtId="0" fontId="2" fillId="0" borderId="0" xfId="2" applyFont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166" fontId="5" fillId="0" borderId="14" xfId="1" applyNumberFormat="1" applyFont="1" applyBorder="1"/>
    <xf numFmtId="0" fontId="0" fillId="0" borderId="14" xfId="0" applyBorder="1"/>
    <xf numFmtId="9" fontId="4" fillId="2" borderId="8" xfId="3" applyFont="1" applyFill="1" applyBorder="1" applyAlignment="1">
      <alignment horizontal="center" vertical="center"/>
    </xf>
    <xf numFmtId="9" fontId="0" fillId="0" borderId="11" xfId="3" applyFont="1" applyBorder="1"/>
    <xf numFmtId="9" fontId="0" fillId="0" borderId="5" xfId="3" applyFont="1" applyBorder="1"/>
    <xf numFmtId="9" fontId="0" fillId="0" borderId="14" xfId="3" applyFont="1" applyBorder="1"/>
    <xf numFmtId="9" fontId="3" fillId="0" borderId="0" xfId="3" applyFont="1" applyBorder="1" applyAlignment="1">
      <alignment vertical="center"/>
    </xf>
    <xf numFmtId="9" fontId="3" fillId="0" borderId="0" xfId="3" applyFont="1" applyAlignment="1">
      <alignment vertical="center"/>
    </xf>
    <xf numFmtId="165" fontId="4" fillId="2" borderId="8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9" fillId="0" borderId="7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</cellXfs>
  <cellStyles count="5">
    <cellStyle name="Comma" xfId="1" builtinId="3"/>
    <cellStyle name="Normal" xfId="0" builtinId="0"/>
    <cellStyle name="Normal 3" xfId="2" xr:uid="{612C41CD-D8CA-4817-8401-56F1834287F5}"/>
    <cellStyle name="Percent" xfId="3" builtinId="5"/>
    <cellStyle name="Percent 2" xfId="4" xr:uid="{1F2A3BAD-B9F7-407D-968C-1F4DB8220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0BB5-080D-4065-8257-3A7D5A69C17C}">
  <dimension ref="A1:C104"/>
  <sheetViews>
    <sheetView workbookViewId="0">
      <selection activeCell="C2" sqref="C2:C104"/>
    </sheetView>
  </sheetViews>
  <sheetFormatPr defaultRowHeight="14.5" x14ac:dyDescent="0.35"/>
  <cols>
    <col min="1" max="1" width="44.26953125" bestFit="1" customWidth="1"/>
    <col min="2" max="2" width="12.26953125" bestFit="1" customWidth="1"/>
    <col min="3" max="3" width="13.7265625" bestFit="1" customWidth="1"/>
  </cols>
  <sheetData>
    <row r="1" spans="1:3" x14ac:dyDescent="0.35">
      <c r="A1" t="s">
        <v>0</v>
      </c>
      <c r="B1" t="s">
        <v>196</v>
      </c>
      <c r="C1" t="s">
        <v>197</v>
      </c>
    </row>
    <row r="2" spans="1:3" x14ac:dyDescent="0.35">
      <c r="A2" t="s">
        <v>288</v>
      </c>
      <c r="B2">
        <v>95316978</v>
      </c>
      <c r="C2">
        <v>722195388</v>
      </c>
    </row>
    <row r="3" spans="1:3" x14ac:dyDescent="0.35">
      <c r="A3" t="s">
        <v>287</v>
      </c>
      <c r="B3">
        <v>68309685</v>
      </c>
      <c r="C3">
        <v>381438257</v>
      </c>
    </row>
    <row r="4" spans="1:3" x14ac:dyDescent="0.35">
      <c r="A4" t="s">
        <v>201</v>
      </c>
      <c r="B4">
        <v>48726747</v>
      </c>
      <c r="C4">
        <v>306389511</v>
      </c>
    </row>
    <row r="5" spans="1:3" x14ac:dyDescent="0.35">
      <c r="A5" t="s">
        <v>210</v>
      </c>
      <c r="B5">
        <v>13749394</v>
      </c>
      <c r="C5">
        <v>158450686</v>
      </c>
    </row>
    <row r="6" spans="1:3" x14ac:dyDescent="0.35">
      <c r="A6" t="s">
        <v>213</v>
      </c>
      <c r="B6">
        <v>3756134</v>
      </c>
      <c r="C6">
        <v>51535007</v>
      </c>
    </row>
    <row r="7" spans="1:3" x14ac:dyDescent="0.35">
      <c r="A7" t="s">
        <v>229</v>
      </c>
      <c r="B7">
        <v>10653499</v>
      </c>
      <c r="C7">
        <v>49394016</v>
      </c>
    </row>
    <row r="8" spans="1:3" x14ac:dyDescent="0.35">
      <c r="A8" t="s">
        <v>244</v>
      </c>
      <c r="B8">
        <v>4302133</v>
      </c>
      <c r="C8">
        <v>39550311</v>
      </c>
    </row>
    <row r="9" spans="1:3" x14ac:dyDescent="0.35">
      <c r="A9" t="s">
        <v>226</v>
      </c>
      <c r="B9">
        <v>4601987</v>
      </c>
      <c r="C9">
        <v>37776425</v>
      </c>
    </row>
    <row r="10" spans="1:3" x14ac:dyDescent="0.35">
      <c r="A10" t="s">
        <v>237</v>
      </c>
      <c r="B10">
        <v>3599308</v>
      </c>
      <c r="C10">
        <v>37560697</v>
      </c>
    </row>
    <row r="11" spans="1:3" x14ac:dyDescent="0.35">
      <c r="A11" t="s">
        <v>272</v>
      </c>
      <c r="B11">
        <v>1146752</v>
      </c>
      <c r="C11">
        <v>22394026</v>
      </c>
    </row>
    <row r="12" spans="1:3" x14ac:dyDescent="0.35">
      <c r="A12" t="s">
        <v>258</v>
      </c>
      <c r="B12">
        <v>1993083</v>
      </c>
      <c r="C12">
        <v>18876108</v>
      </c>
    </row>
    <row r="13" spans="1:3" x14ac:dyDescent="0.35">
      <c r="A13" t="s">
        <v>232</v>
      </c>
      <c r="B13">
        <v>755287</v>
      </c>
      <c r="C13">
        <v>17795790</v>
      </c>
    </row>
    <row r="14" spans="1:3" x14ac:dyDescent="0.35">
      <c r="A14" t="s">
        <v>240</v>
      </c>
      <c r="B14">
        <v>1211911</v>
      </c>
      <c r="C14">
        <v>15312206</v>
      </c>
    </row>
    <row r="15" spans="1:3" x14ac:dyDescent="0.35">
      <c r="A15" t="s">
        <v>220</v>
      </c>
      <c r="B15">
        <v>1246963</v>
      </c>
      <c r="C15">
        <v>10217628</v>
      </c>
    </row>
    <row r="16" spans="1:3" x14ac:dyDescent="0.35">
      <c r="A16" t="s">
        <v>205</v>
      </c>
      <c r="B16">
        <v>1753645</v>
      </c>
      <c r="C16">
        <v>9036835</v>
      </c>
    </row>
    <row r="17" spans="1:3" x14ac:dyDescent="0.35">
      <c r="A17" t="s">
        <v>278</v>
      </c>
      <c r="B17">
        <v>805284</v>
      </c>
      <c r="C17">
        <v>7494235</v>
      </c>
    </row>
    <row r="18" spans="1:3" x14ac:dyDescent="0.35">
      <c r="A18" t="s">
        <v>208</v>
      </c>
      <c r="B18">
        <v>1165335</v>
      </c>
      <c r="C18">
        <v>7115922</v>
      </c>
    </row>
    <row r="19" spans="1:3" x14ac:dyDescent="0.35">
      <c r="A19" t="s">
        <v>265</v>
      </c>
      <c r="B19">
        <v>970097</v>
      </c>
      <c r="C19">
        <v>6870639</v>
      </c>
    </row>
    <row r="20" spans="1:3" x14ac:dyDescent="0.35">
      <c r="A20" t="s">
        <v>286</v>
      </c>
      <c r="B20">
        <v>434554</v>
      </c>
      <c r="C20">
        <v>5783591</v>
      </c>
    </row>
    <row r="21" spans="1:3" x14ac:dyDescent="0.35">
      <c r="A21" t="s">
        <v>262</v>
      </c>
      <c r="B21">
        <v>586089</v>
      </c>
      <c r="C21">
        <v>4241306</v>
      </c>
    </row>
    <row r="22" spans="1:3" x14ac:dyDescent="0.35">
      <c r="A22" t="s">
        <v>281</v>
      </c>
      <c r="B22">
        <v>378605</v>
      </c>
      <c r="C22">
        <v>4093518</v>
      </c>
    </row>
    <row r="23" spans="1:3" x14ac:dyDescent="0.35">
      <c r="A23" t="s">
        <v>276</v>
      </c>
      <c r="B23">
        <v>775108</v>
      </c>
      <c r="C23">
        <v>3683712</v>
      </c>
    </row>
    <row r="24" spans="1:3" x14ac:dyDescent="0.35">
      <c r="A24" t="s">
        <v>280</v>
      </c>
      <c r="B24">
        <v>228270</v>
      </c>
      <c r="C24">
        <v>2720540</v>
      </c>
    </row>
    <row r="25" spans="1:3" x14ac:dyDescent="0.35">
      <c r="A25" t="s">
        <v>245</v>
      </c>
      <c r="B25">
        <v>310588</v>
      </c>
      <c r="C25">
        <v>2606779</v>
      </c>
    </row>
    <row r="26" spans="1:3" x14ac:dyDescent="0.35">
      <c r="A26" t="s">
        <v>248</v>
      </c>
      <c r="B26">
        <v>232214</v>
      </c>
      <c r="C26">
        <v>2451269</v>
      </c>
    </row>
    <row r="27" spans="1:3" x14ac:dyDescent="0.35">
      <c r="A27" t="s">
        <v>225</v>
      </c>
      <c r="B27">
        <v>217499</v>
      </c>
      <c r="C27">
        <v>2085765</v>
      </c>
    </row>
    <row r="28" spans="1:3" x14ac:dyDescent="0.35">
      <c r="A28" t="s">
        <v>215</v>
      </c>
      <c r="B28">
        <v>122752</v>
      </c>
      <c r="C28">
        <v>1700423</v>
      </c>
    </row>
    <row r="29" spans="1:3" x14ac:dyDescent="0.35">
      <c r="A29" t="s">
        <v>239</v>
      </c>
      <c r="B29">
        <v>162252</v>
      </c>
      <c r="C29">
        <v>1621894</v>
      </c>
    </row>
    <row r="30" spans="1:3" x14ac:dyDescent="0.35">
      <c r="A30" t="s">
        <v>238</v>
      </c>
      <c r="B30">
        <v>155013</v>
      </c>
      <c r="C30">
        <v>1473844</v>
      </c>
    </row>
    <row r="31" spans="1:3" x14ac:dyDescent="0.35">
      <c r="A31" t="s">
        <v>224</v>
      </c>
      <c r="B31">
        <v>115413</v>
      </c>
      <c r="C31">
        <v>1462417</v>
      </c>
    </row>
    <row r="32" spans="1:3" x14ac:dyDescent="0.35">
      <c r="A32" t="s">
        <v>236</v>
      </c>
      <c r="B32">
        <v>133975</v>
      </c>
      <c r="C32">
        <v>1349698</v>
      </c>
    </row>
    <row r="33" spans="1:3" x14ac:dyDescent="0.35">
      <c r="A33" t="s">
        <v>291</v>
      </c>
      <c r="B33">
        <v>97167</v>
      </c>
      <c r="C33">
        <v>1031642</v>
      </c>
    </row>
    <row r="34" spans="1:3" x14ac:dyDescent="0.35">
      <c r="A34" t="s">
        <v>253</v>
      </c>
      <c r="B34">
        <v>80657</v>
      </c>
      <c r="C34">
        <v>995558</v>
      </c>
    </row>
    <row r="35" spans="1:3" x14ac:dyDescent="0.35">
      <c r="A35" t="s">
        <v>249</v>
      </c>
      <c r="B35">
        <v>90220</v>
      </c>
      <c r="C35">
        <v>952401</v>
      </c>
    </row>
    <row r="36" spans="1:3" x14ac:dyDescent="0.35">
      <c r="A36" t="s">
        <v>264</v>
      </c>
      <c r="B36">
        <v>72194</v>
      </c>
      <c r="C36">
        <v>887115</v>
      </c>
    </row>
    <row r="37" spans="1:3" x14ac:dyDescent="0.35">
      <c r="A37" t="s">
        <v>230</v>
      </c>
      <c r="B37">
        <v>61494</v>
      </c>
      <c r="C37">
        <v>768108</v>
      </c>
    </row>
    <row r="38" spans="1:3" x14ac:dyDescent="0.35">
      <c r="A38" t="s">
        <v>206</v>
      </c>
      <c r="B38">
        <v>52485</v>
      </c>
      <c r="C38">
        <v>744774</v>
      </c>
    </row>
    <row r="39" spans="1:3" x14ac:dyDescent="0.35">
      <c r="A39" t="s">
        <v>211</v>
      </c>
      <c r="B39">
        <v>41652</v>
      </c>
      <c r="C39">
        <v>695926</v>
      </c>
    </row>
    <row r="40" spans="1:3" x14ac:dyDescent="0.35">
      <c r="A40" t="s">
        <v>269</v>
      </c>
      <c r="B40">
        <v>56658</v>
      </c>
      <c r="C40">
        <v>691966</v>
      </c>
    </row>
    <row r="41" spans="1:3" x14ac:dyDescent="0.35">
      <c r="A41" t="s">
        <v>271</v>
      </c>
      <c r="B41">
        <v>66150</v>
      </c>
      <c r="C41">
        <v>604639</v>
      </c>
    </row>
    <row r="42" spans="1:3" x14ac:dyDescent="0.35">
      <c r="A42" t="s">
        <v>207</v>
      </c>
      <c r="B42">
        <v>76239</v>
      </c>
      <c r="C42">
        <v>599765</v>
      </c>
    </row>
    <row r="43" spans="1:3" x14ac:dyDescent="0.35">
      <c r="A43" t="s">
        <v>267</v>
      </c>
      <c r="B43">
        <v>41328</v>
      </c>
      <c r="C43">
        <v>573758</v>
      </c>
    </row>
    <row r="44" spans="1:3" x14ac:dyDescent="0.35">
      <c r="A44" t="s">
        <v>255</v>
      </c>
      <c r="B44">
        <v>240000</v>
      </c>
      <c r="C44">
        <v>548554</v>
      </c>
    </row>
    <row r="45" spans="1:3" x14ac:dyDescent="0.35">
      <c r="A45" t="s">
        <v>241</v>
      </c>
      <c r="B45">
        <v>51881</v>
      </c>
      <c r="C45">
        <v>508643</v>
      </c>
    </row>
    <row r="46" spans="1:3" x14ac:dyDescent="0.35">
      <c r="A46" t="s">
        <v>204</v>
      </c>
      <c r="B46">
        <v>43223</v>
      </c>
      <c r="C46">
        <v>504819</v>
      </c>
    </row>
    <row r="47" spans="1:3" x14ac:dyDescent="0.35">
      <c r="A47" t="s">
        <v>279</v>
      </c>
      <c r="B47">
        <v>83279</v>
      </c>
      <c r="C47">
        <v>486691</v>
      </c>
    </row>
    <row r="48" spans="1:3" x14ac:dyDescent="0.35">
      <c r="A48" t="s">
        <v>203</v>
      </c>
      <c r="B48">
        <v>31050</v>
      </c>
      <c r="C48">
        <v>448090</v>
      </c>
    </row>
    <row r="49" spans="1:3" x14ac:dyDescent="0.35">
      <c r="A49" t="s">
        <v>285</v>
      </c>
      <c r="B49">
        <v>46312</v>
      </c>
      <c r="C49">
        <v>417131</v>
      </c>
    </row>
    <row r="50" spans="1:3" x14ac:dyDescent="0.35">
      <c r="A50" t="s">
        <v>273</v>
      </c>
      <c r="B50">
        <v>39223</v>
      </c>
      <c r="C50">
        <v>394036</v>
      </c>
    </row>
    <row r="51" spans="1:3" x14ac:dyDescent="0.35">
      <c r="A51" t="s">
        <v>246</v>
      </c>
      <c r="B51">
        <v>53341</v>
      </c>
      <c r="C51">
        <v>378125</v>
      </c>
    </row>
    <row r="52" spans="1:3" x14ac:dyDescent="0.35">
      <c r="A52" t="s">
        <v>266</v>
      </c>
      <c r="B52">
        <v>34565</v>
      </c>
      <c r="C52">
        <v>355464</v>
      </c>
    </row>
    <row r="53" spans="1:3" x14ac:dyDescent="0.35">
      <c r="A53" t="s">
        <v>227</v>
      </c>
      <c r="B53">
        <v>29291</v>
      </c>
      <c r="C53">
        <v>324869</v>
      </c>
    </row>
    <row r="54" spans="1:3" x14ac:dyDescent="0.35">
      <c r="A54" t="s">
        <v>234</v>
      </c>
      <c r="B54">
        <v>33991</v>
      </c>
      <c r="C54">
        <v>322309</v>
      </c>
    </row>
    <row r="55" spans="1:3" x14ac:dyDescent="0.35">
      <c r="A55" t="s">
        <v>222</v>
      </c>
      <c r="B55">
        <v>66144</v>
      </c>
      <c r="C55">
        <v>303178</v>
      </c>
    </row>
    <row r="56" spans="1:3" x14ac:dyDescent="0.35">
      <c r="A56" t="s">
        <v>235</v>
      </c>
      <c r="B56">
        <v>22787</v>
      </c>
      <c r="C56">
        <v>294329</v>
      </c>
    </row>
    <row r="57" spans="1:3" x14ac:dyDescent="0.35">
      <c r="A57" t="s">
        <v>277</v>
      </c>
      <c r="B57">
        <v>20379</v>
      </c>
      <c r="C57">
        <v>264821</v>
      </c>
    </row>
    <row r="58" spans="1:3" x14ac:dyDescent="0.35">
      <c r="A58" t="s">
        <v>242</v>
      </c>
      <c r="B58">
        <v>36469</v>
      </c>
      <c r="C58">
        <v>263824</v>
      </c>
    </row>
    <row r="59" spans="1:3" x14ac:dyDescent="0.35">
      <c r="A59" t="s">
        <v>284</v>
      </c>
      <c r="B59">
        <v>16569</v>
      </c>
      <c r="C59">
        <v>243843</v>
      </c>
    </row>
    <row r="60" spans="1:3" x14ac:dyDescent="0.35">
      <c r="A60" t="s">
        <v>233</v>
      </c>
      <c r="B60">
        <v>20200</v>
      </c>
      <c r="C60">
        <v>240030</v>
      </c>
    </row>
    <row r="61" spans="1:3" x14ac:dyDescent="0.35">
      <c r="A61" t="s">
        <v>268</v>
      </c>
      <c r="B61">
        <v>24192</v>
      </c>
      <c r="C61">
        <v>216485</v>
      </c>
    </row>
    <row r="62" spans="1:3" x14ac:dyDescent="0.35">
      <c r="A62" t="s">
        <v>259</v>
      </c>
      <c r="B62">
        <v>17956</v>
      </c>
      <c r="C62">
        <v>214523</v>
      </c>
    </row>
    <row r="63" spans="1:3" x14ac:dyDescent="0.35">
      <c r="A63" t="s">
        <v>209</v>
      </c>
      <c r="B63">
        <v>7164</v>
      </c>
      <c r="C63">
        <v>197370</v>
      </c>
    </row>
    <row r="64" spans="1:3" x14ac:dyDescent="0.35">
      <c r="A64" t="s">
        <v>283</v>
      </c>
      <c r="B64">
        <v>14622</v>
      </c>
      <c r="C64">
        <v>195512</v>
      </c>
    </row>
    <row r="65" spans="1:3" x14ac:dyDescent="0.35">
      <c r="A65" t="s">
        <v>250</v>
      </c>
      <c r="B65">
        <v>12744</v>
      </c>
      <c r="C65">
        <v>187879</v>
      </c>
    </row>
    <row r="66" spans="1:3" x14ac:dyDescent="0.35">
      <c r="A66" t="s">
        <v>221</v>
      </c>
      <c r="B66">
        <v>11455</v>
      </c>
      <c r="C66">
        <v>150896</v>
      </c>
    </row>
    <row r="67" spans="1:3" x14ac:dyDescent="0.35">
      <c r="A67" t="s">
        <v>261</v>
      </c>
      <c r="B67">
        <v>11448</v>
      </c>
      <c r="C67">
        <v>133107</v>
      </c>
    </row>
    <row r="68" spans="1:3" x14ac:dyDescent="0.35">
      <c r="A68" t="s">
        <v>263</v>
      </c>
      <c r="B68">
        <v>9170</v>
      </c>
      <c r="C68">
        <v>127567</v>
      </c>
    </row>
    <row r="69" spans="1:3" x14ac:dyDescent="0.35">
      <c r="A69" t="s">
        <v>218</v>
      </c>
      <c r="B69">
        <v>10593</v>
      </c>
      <c r="C69">
        <v>121302</v>
      </c>
    </row>
    <row r="70" spans="1:3" x14ac:dyDescent="0.35">
      <c r="A70" t="s">
        <v>219</v>
      </c>
      <c r="B70">
        <v>8528</v>
      </c>
      <c r="C70">
        <v>116778</v>
      </c>
    </row>
    <row r="71" spans="1:3" x14ac:dyDescent="0.35">
      <c r="A71" t="s">
        <v>290</v>
      </c>
      <c r="B71">
        <v>14601</v>
      </c>
      <c r="C71">
        <v>113343</v>
      </c>
    </row>
    <row r="72" spans="1:3" x14ac:dyDescent="0.35">
      <c r="A72" t="s">
        <v>317</v>
      </c>
      <c r="B72">
        <v>9000</v>
      </c>
      <c r="C72">
        <v>113146</v>
      </c>
    </row>
    <row r="73" spans="1:3" x14ac:dyDescent="0.35">
      <c r="A73" t="s">
        <v>275</v>
      </c>
      <c r="B73">
        <v>24977</v>
      </c>
      <c r="C73">
        <v>109026</v>
      </c>
    </row>
    <row r="74" spans="1:3" x14ac:dyDescent="0.35">
      <c r="A74" t="s">
        <v>292</v>
      </c>
      <c r="B74">
        <v>7835</v>
      </c>
      <c r="C74">
        <v>105415</v>
      </c>
    </row>
    <row r="75" spans="1:3" x14ac:dyDescent="0.35">
      <c r="A75" t="s">
        <v>217</v>
      </c>
      <c r="B75">
        <v>8234</v>
      </c>
      <c r="C75">
        <v>84871</v>
      </c>
    </row>
    <row r="76" spans="1:3" x14ac:dyDescent="0.35">
      <c r="A76" t="s">
        <v>228</v>
      </c>
      <c r="B76">
        <v>24000</v>
      </c>
      <c r="C76">
        <v>78000</v>
      </c>
    </row>
    <row r="77" spans="1:3" x14ac:dyDescent="0.35">
      <c r="A77" t="s">
        <v>251</v>
      </c>
      <c r="B77">
        <v>8514</v>
      </c>
      <c r="C77">
        <v>76859</v>
      </c>
    </row>
    <row r="78" spans="1:3" x14ac:dyDescent="0.35">
      <c r="A78" t="s">
        <v>252</v>
      </c>
      <c r="B78">
        <v>5247</v>
      </c>
      <c r="C78">
        <v>71309</v>
      </c>
    </row>
    <row r="79" spans="1:3" x14ac:dyDescent="0.35">
      <c r="A79" t="s">
        <v>315</v>
      </c>
      <c r="B79">
        <v>3965</v>
      </c>
      <c r="C79">
        <v>57490</v>
      </c>
    </row>
    <row r="80" spans="1:3" x14ac:dyDescent="0.35">
      <c r="A80" t="s">
        <v>308</v>
      </c>
      <c r="B80">
        <v>4347</v>
      </c>
      <c r="C80">
        <v>55443</v>
      </c>
    </row>
    <row r="81" spans="1:3" x14ac:dyDescent="0.35">
      <c r="A81" t="s">
        <v>216</v>
      </c>
      <c r="B81">
        <v>3960</v>
      </c>
      <c r="C81">
        <v>51081</v>
      </c>
    </row>
    <row r="82" spans="1:3" x14ac:dyDescent="0.35">
      <c r="A82" t="s">
        <v>247</v>
      </c>
      <c r="B82">
        <v>2165</v>
      </c>
      <c r="C82">
        <v>42996</v>
      </c>
    </row>
    <row r="83" spans="1:3" x14ac:dyDescent="0.35">
      <c r="A83" t="s">
        <v>289</v>
      </c>
      <c r="B83">
        <v>3519</v>
      </c>
      <c r="C83">
        <v>41813</v>
      </c>
    </row>
    <row r="84" spans="1:3" x14ac:dyDescent="0.35">
      <c r="A84" t="s">
        <v>304</v>
      </c>
      <c r="B84">
        <v>2016</v>
      </c>
      <c r="C84">
        <v>39326</v>
      </c>
    </row>
    <row r="85" spans="1:3" x14ac:dyDescent="0.35">
      <c r="A85" t="s">
        <v>302</v>
      </c>
      <c r="B85">
        <v>1785</v>
      </c>
      <c r="C85">
        <v>32365</v>
      </c>
    </row>
    <row r="86" spans="1:3" x14ac:dyDescent="0.35">
      <c r="A86" t="s">
        <v>243</v>
      </c>
      <c r="B86">
        <v>704</v>
      </c>
      <c r="C86">
        <v>31353</v>
      </c>
    </row>
    <row r="87" spans="1:3" x14ac:dyDescent="0.35">
      <c r="A87" t="s">
        <v>231</v>
      </c>
      <c r="B87">
        <v>1917</v>
      </c>
      <c r="C87">
        <v>27867</v>
      </c>
    </row>
    <row r="88" spans="1:3" x14ac:dyDescent="0.35">
      <c r="A88" t="s">
        <v>260</v>
      </c>
      <c r="B88">
        <v>1966</v>
      </c>
      <c r="C88">
        <v>26451</v>
      </c>
    </row>
    <row r="89" spans="1:3" x14ac:dyDescent="0.35">
      <c r="A89" t="s">
        <v>316</v>
      </c>
      <c r="B89">
        <v>1922</v>
      </c>
      <c r="C89">
        <v>25013</v>
      </c>
    </row>
    <row r="90" spans="1:3" x14ac:dyDescent="0.35">
      <c r="A90" t="s">
        <v>200</v>
      </c>
      <c r="B90">
        <v>1323</v>
      </c>
      <c r="C90">
        <v>22967</v>
      </c>
    </row>
    <row r="91" spans="1:3" x14ac:dyDescent="0.35">
      <c r="A91" t="s">
        <v>274</v>
      </c>
      <c r="B91">
        <v>1906</v>
      </c>
      <c r="C91">
        <v>19945</v>
      </c>
    </row>
    <row r="92" spans="1:3" x14ac:dyDescent="0.35">
      <c r="A92" t="s">
        <v>303</v>
      </c>
      <c r="B92">
        <v>1196</v>
      </c>
      <c r="C92">
        <v>14040</v>
      </c>
    </row>
    <row r="93" spans="1:3" x14ac:dyDescent="0.35">
      <c r="A93" t="s">
        <v>293</v>
      </c>
      <c r="B93">
        <v>864</v>
      </c>
      <c r="C93">
        <v>11429</v>
      </c>
    </row>
    <row r="94" spans="1:3" x14ac:dyDescent="0.35">
      <c r="A94" t="s">
        <v>320</v>
      </c>
      <c r="B94">
        <v>999</v>
      </c>
      <c r="C94">
        <v>10079</v>
      </c>
    </row>
    <row r="95" spans="1:3" x14ac:dyDescent="0.35">
      <c r="A95" t="s">
        <v>256</v>
      </c>
      <c r="B95">
        <v>810</v>
      </c>
      <c r="C95">
        <v>9490</v>
      </c>
    </row>
    <row r="96" spans="1:3" x14ac:dyDescent="0.35">
      <c r="A96" t="s">
        <v>214</v>
      </c>
      <c r="B96">
        <v>459</v>
      </c>
      <c r="C96">
        <v>7163</v>
      </c>
    </row>
    <row r="97" spans="1:3" x14ac:dyDescent="0.35">
      <c r="A97" t="s">
        <v>270</v>
      </c>
      <c r="B97">
        <v>621</v>
      </c>
      <c r="C97">
        <v>6370</v>
      </c>
    </row>
    <row r="98" spans="1:3" x14ac:dyDescent="0.35">
      <c r="A98" t="s">
        <v>254</v>
      </c>
      <c r="B98">
        <v>563</v>
      </c>
      <c r="C98">
        <v>5808</v>
      </c>
    </row>
    <row r="99" spans="1:3" x14ac:dyDescent="0.35">
      <c r="A99" t="s">
        <v>282</v>
      </c>
      <c r="B99">
        <v>619</v>
      </c>
      <c r="C99">
        <v>5736</v>
      </c>
    </row>
    <row r="100" spans="1:3" x14ac:dyDescent="0.35">
      <c r="A100" t="s">
        <v>212</v>
      </c>
      <c r="B100">
        <v>163</v>
      </c>
      <c r="C100">
        <v>5302</v>
      </c>
    </row>
    <row r="101" spans="1:3" x14ac:dyDescent="0.35">
      <c r="A101" t="s">
        <v>202</v>
      </c>
      <c r="B101">
        <v>225</v>
      </c>
      <c r="C101">
        <v>5287</v>
      </c>
    </row>
    <row r="102" spans="1:3" x14ac:dyDescent="0.35">
      <c r="A102" t="s">
        <v>305</v>
      </c>
      <c r="B102">
        <v>212</v>
      </c>
      <c r="C102">
        <v>4440</v>
      </c>
    </row>
    <row r="103" spans="1:3" x14ac:dyDescent="0.35">
      <c r="A103" t="s">
        <v>257</v>
      </c>
      <c r="B103">
        <v>203</v>
      </c>
      <c r="C103">
        <v>1496</v>
      </c>
    </row>
    <row r="104" spans="1:3" ht="16.5" customHeight="1" x14ac:dyDescent="0.35">
      <c r="A104" t="s">
        <v>223</v>
      </c>
      <c r="B104">
        <v>54</v>
      </c>
      <c r="C104">
        <v>1058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B0136-5DC7-4D33-9FB9-0CF3B203A599}">
  <dimension ref="A1:I88"/>
  <sheetViews>
    <sheetView topLeftCell="A56" workbookViewId="0">
      <selection activeCell="D91" sqref="D91"/>
    </sheetView>
  </sheetViews>
  <sheetFormatPr defaultRowHeight="14.5" x14ac:dyDescent="0.35"/>
  <cols>
    <col min="1" max="1" width="37.453125" bestFit="1" customWidth="1"/>
    <col min="3" max="3" width="9.81640625" bestFit="1" customWidth="1"/>
    <col min="7" max="7" width="38.81640625" bestFit="1" customWidth="1"/>
  </cols>
  <sheetData>
    <row r="1" spans="1:9" x14ac:dyDescent="0.35">
      <c r="A1">
        <v>2024</v>
      </c>
      <c r="G1">
        <v>2025</v>
      </c>
    </row>
    <row r="2" spans="1:9" x14ac:dyDescent="0.35">
      <c r="A2" t="s">
        <v>5</v>
      </c>
      <c r="B2" s="26">
        <v>4845718</v>
      </c>
      <c r="C2" s="26">
        <v>31066752</v>
      </c>
      <c r="G2" s="13" t="s">
        <v>201</v>
      </c>
      <c r="H2">
        <v>8742470</v>
      </c>
      <c r="I2">
        <v>44827793</v>
      </c>
    </row>
    <row r="3" spans="1:9" x14ac:dyDescent="0.35">
      <c r="A3" t="s">
        <v>46</v>
      </c>
      <c r="B3" s="26">
        <v>7731</v>
      </c>
      <c r="C3" s="26">
        <v>84999</v>
      </c>
      <c r="G3" s="13" t="s">
        <v>204</v>
      </c>
      <c r="H3">
        <v>2529</v>
      </c>
      <c r="I3">
        <v>37221</v>
      </c>
    </row>
    <row r="4" spans="1:9" x14ac:dyDescent="0.35">
      <c r="A4" t="s">
        <v>16</v>
      </c>
      <c r="B4" s="26">
        <v>347975</v>
      </c>
      <c r="C4" s="26">
        <v>2350427</v>
      </c>
      <c r="G4" s="13" t="s">
        <v>205</v>
      </c>
      <c r="H4">
        <v>93735</v>
      </c>
      <c r="I4">
        <v>835651</v>
      </c>
    </row>
    <row r="5" spans="1:9" x14ac:dyDescent="0.35">
      <c r="A5" s="13" t="s">
        <v>206</v>
      </c>
      <c r="B5" s="26">
        <v>0</v>
      </c>
      <c r="C5" s="26">
        <v>0</v>
      </c>
      <c r="G5" s="13" t="s">
        <v>206</v>
      </c>
      <c r="H5">
        <v>2934</v>
      </c>
      <c r="I5">
        <v>72408</v>
      </c>
    </row>
    <row r="6" spans="1:9" x14ac:dyDescent="0.35">
      <c r="A6" t="s">
        <v>41</v>
      </c>
      <c r="B6" s="26">
        <v>6408</v>
      </c>
      <c r="C6" s="26">
        <v>88519</v>
      </c>
      <c r="G6" s="13" t="s">
        <v>207</v>
      </c>
      <c r="H6">
        <v>6210</v>
      </c>
      <c r="I6">
        <v>141168</v>
      </c>
    </row>
    <row r="7" spans="1:9" x14ac:dyDescent="0.35">
      <c r="A7" t="s">
        <v>21</v>
      </c>
      <c r="B7" s="26">
        <v>110376</v>
      </c>
      <c r="C7" s="26">
        <v>636029</v>
      </c>
      <c r="G7" s="13" t="s">
        <v>208</v>
      </c>
      <c r="H7">
        <v>93588</v>
      </c>
      <c r="I7">
        <v>761278</v>
      </c>
    </row>
    <row r="8" spans="1:9" x14ac:dyDescent="0.35">
      <c r="A8" t="s">
        <v>178</v>
      </c>
      <c r="B8" s="26">
        <v>0</v>
      </c>
      <c r="C8" s="26">
        <v>0</v>
      </c>
      <c r="G8" s="13" t="s">
        <v>209</v>
      </c>
      <c r="H8">
        <v>3285</v>
      </c>
      <c r="I8">
        <v>33824</v>
      </c>
    </row>
    <row r="9" spans="1:9" x14ac:dyDescent="0.35">
      <c r="A9" t="s">
        <v>6</v>
      </c>
      <c r="B9" s="26">
        <v>858411</v>
      </c>
      <c r="C9" s="26">
        <v>10160239</v>
      </c>
      <c r="G9" s="13" t="s">
        <v>210</v>
      </c>
      <c r="H9">
        <v>1197451</v>
      </c>
      <c r="I9">
        <v>13205122</v>
      </c>
    </row>
    <row r="10" spans="1:9" x14ac:dyDescent="0.35">
      <c r="A10" t="s">
        <v>38</v>
      </c>
      <c r="B10" s="26">
        <v>6768</v>
      </c>
      <c r="C10" s="26">
        <v>90092</v>
      </c>
      <c r="G10" s="13" t="s">
        <v>211</v>
      </c>
      <c r="H10">
        <v>0</v>
      </c>
      <c r="I10">
        <v>0</v>
      </c>
    </row>
    <row r="11" spans="1:9" x14ac:dyDescent="0.35">
      <c r="A11" t="s">
        <v>78</v>
      </c>
      <c r="B11" s="26">
        <v>163</v>
      </c>
      <c r="C11" s="26">
        <v>5302</v>
      </c>
      <c r="G11" s="13" t="s">
        <v>212</v>
      </c>
      <c r="H11">
        <v>315</v>
      </c>
      <c r="I11">
        <v>6160</v>
      </c>
    </row>
    <row r="12" spans="1:9" x14ac:dyDescent="0.35">
      <c r="A12" t="s">
        <v>9</v>
      </c>
      <c r="B12" s="26">
        <v>315999</v>
      </c>
      <c r="C12" s="26">
        <v>3850659</v>
      </c>
      <c r="G12" s="13" t="s">
        <v>213</v>
      </c>
      <c r="H12">
        <v>470563</v>
      </c>
      <c r="I12">
        <v>5454728</v>
      </c>
    </row>
    <row r="13" spans="1:9" x14ac:dyDescent="0.35">
      <c r="A13" t="s">
        <v>76</v>
      </c>
      <c r="B13" s="26">
        <v>0</v>
      </c>
      <c r="C13" s="26">
        <v>0</v>
      </c>
      <c r="G13" s="13" t="s">
        <v>214</v>
      </c>
      <c r="H13">
        <v>918</v>
      </c>
      <c r="I13">
        <v>13973</v>
      </c>
    </row>
    <row r="14" spans="1:9" x14ac:dyDescent="0.35">
      <c r="A14" t="s">
        <v>24</v>
      </c>
      <c r="B14" s="26">
        <v>16644</v>
      </c>
      <c r="C14" s="26">
        <v>251140</v>
      </c>
      <c r="G14" s="13" t="s">
        <v>215</v>
      </c>
      <c r="H14">
        <v>11532</v>
      </c>
      <c r="I14">
        <v>131359</v>
      </c>
    </row>
    <row r="15" spans="1:9" x14ac:dyDescent="0.35">
      <c r="A15" t="s">
        <v>58</v>
      </c>
      <c r="B15" s="26">
        <v>7560</v>
      </c>
      <c r="C15" s="26">
        <v>73269</v>
      </c>
      <c r="G15" t="s">
        <v>58</v>
      </c>
      <c r="H15">
        <v>0</v>
      </c>
      <c r="I15">
        <v>0</v>
      </c>
    </row>
    <row r="16" spans="1:9" x14ac:dyDescent="0.35">
      <c r="A16" s="13" t="s">
        <v>219</v>
      </c>
      <c r="B16" s="26">
        <v>0</v>
      </c>
      <c r="C16" s="26">
        <v>0</v>
      </c>
      <c r="G16" s="13" t="s">
        <v>219</v>
      </c>
      <c r="H16">
        <v>473</v>
      </c>
      <c r="I16">
        <v>7863</v>
      </c>
    </row>
    <row r="17" spans="1:9" x14ac:dyDescent="0.35">
      <c r="A17" t="s">
        <v>17</v>
      </c>
      <c r="B17" s="26">
        <v>175681</v>
      </c>
      <c r="C17" s="26">
        <v>1471864</v>
      </c>
      <c r="G17" s="13" t="s">
        <v>220</v>
      </c>
      <c r="H17">
        <v>69917</v>
      </c>
      <c r="I17">
        <v>655033</v>
      </c>
    </row>
    <row r="18" spans="1:9" x14ac:dyDescent="0.35">
      <c r="A18" t="s">
        <v>84</v>
      </c>
      <c r="B18" s="26">
        <v>70</v>
      </c>
      <c r="C18" s="26">
        <v>1386</v>
      </c>
      <c r="G18" t="s">
        <v>84</v>
      </c>
      <c r="H18">
        <v>0</v>
      </c>
      <c r="I18">
        <v>0</v>
      </c>
    </row>
    <row r="19" spans="1:9" x14ac:dyDescent="0.35">
      <c r="A19" t="s">
        <v>48</v>
      </c>
      <c r="B19" s="26">
        <v>48000</v>
      </c>
      <c r="C19" s="26">
        <v>141120</v>
      </c>
      <c r="G19" t="s">
        <v>48</v>
      </c>
      <c r="H19">
        <v>0</v>
      </c>
      <c r="I19">
        <v>0</v>
      </c>
    </row>
    <row r="20" spans="1:9" x14ac:dyDescent="0.35">
      <c r="A20" t="s">
        <v>85</v>
      </c>
      <c r="B20" s="26">
        <v>0</v>
      </c>
      <c r="C20" s="26">
        <v>0</v>
      </c>
      <c r="G20" t="s">
        <v>85</v>
      </c>
      <c r="H20">
        <v>0</v>
      </c>
      <c r="I20">
        <v>0</v>
      </c>
    </row>
    <row r="21" spans="1:9" x14ac:dyDescent="0.35">
      <c r="A21" t="s">
        <v>35</v>
      </c>
      <c r="B21" s="26">
        <v>24045</v>
      </c>
      <c r="C21" s="26">
        <v>315103</v>
      </c>
      <c r="G21" s="13" t="s">
        <v>224</v>
      </c>
      <c r="H21">
        <v>9853</v>
      </c>
      <c r="I21">
        <v>114490</v>
      </c>
    </row>
    <row r="22" spans="1:9" x14ac:dyDescent="0.35">
      <c r="A22" t="s">
        <v>30</v>
      </c>
      <c r="B22" s="26">
        <v>49280</v>
      </c>
      <c r="C22" s="26">
        <v>464733</v>
      </c>
      <c r="G22" s="13" t="s">
        <v>225</v>
      </c>
      <c r="H22">
        <v>26388</v>
      </c>
      <c r="I22">
        <v>250311</v>
      </c>
    </row>
    <row r="23" spans="1:9" x14ac:dyDescent="0.35">
      <c r="A23" t="s">
        <v>8</v>
      </c>
      <c r="B23" s="26">
        <v>435864</v>
      </c>
      <c r="C23" s="26">
        <v>3977449</v>
      </c>
      <c r="G23" s="13" t="s">
        <v>226</v>
      </c>
      <c r="H23">
        <v>492070</v>
      </c>
      <c r="I23">
        <v>4573182</v>
      </c>
    </row>
    <row r="24" spans="1:9" x14ac:dyDescent="0.35">
      <c r="A24" t="s">
        <v>55</v>
      </c>
      <c r="B24" s="26">
        <v>1476</v>
      </c>
      <c r="C24" s="26">
        <v>16785</v>
      </c>
      <c r="G24" s="13" t="s">
        <v>227</v>
      </c>
      <c r="H24">
        <v>5477</v>
      </c>
      <c r="I24">
        <v>62323</v>
      </c>
    </row>
    <row r="25" spans="1:9" x14ac:dyDescent="0.35">
      <c r="A25" t="s">
        <v>7</v>
      </c>
      <c r="B25" s="26">
        <v>1071719</v>
      </c>
      <c r="C25" s="26">
        <v>5215939</v>
      </c>
      <c r="G25" s="13" t="s">
        <v>229</v>
      </c>
      <c r="H25">
        <v>625492</v>
      </c>
      <c r="I25">
        <v>3302009</v>
      </c>
    </row>
    <row r="26" spans="1:9" x14ac:dyDescent="0.35">
      <c r="A26" t="s">
        <v>49</v>
      </c>
      <c r="B26" s="26">
        <v>6687</v>
      </c>
      <c r="C26" s="26">
        <v>99404</v>
      </c>
      <c r="G26" s="13" t="s">
        <v>230</v>
      </c>
      <c r="H26">
        <v>0</v>
      </c>
      <c r="I26">
        <v>0</v>
      </c>
    </row>
    <row r="27" spans="1:9" x14ac:dyDescent="0.35">
      <c r="A27" t="s">
        <v>15</v>
      </c>
      <c r="B27" s="26">
        <v>67757</v>
      </c>
      <c r="C27" s="26">
        <v>1019697</v>
      </c>
      <c r="G27" s="13" t="s">
        <v>232</v>
      </c>
      <c r="H27">
        <v>87645</v>
      </c>
      <c r="I27">
        <v>1418064</v>
      </c>
    </row>
    <row r="28" spans="1:9" x14ac:dyDescent="0.35">
      <c r="A28" t="s">
        <v>72</v>
      </c>
      <c r="B28" s="26">
        <v>1480</v>
      </c>
      <c r="C28" s="26">
        <v>17447</v>
      </c>
      <c r="G28" s="13" t="s">
        <v>233</v>
      </c>
      <c r="H28">
        <v>1440</v>
      </c>
      <c r="I28">
        <v>17294</v>
      </c>
    </row>
    <row r="29" spans="1:9" x14ac:dyDescent="0.35">
      <c r="A29" t="s">
        <v>50</v>
      </c>
      <c r="B29" s="26">
        <v>10265</v>
      </c>
      <c r="C29" s="26">
        <v>92762</v>
      </c>
      <c r="G29" t="s">
        <v>50</v>
      </c>
      <c r="H29">
        <v>0</v>
      </c>
      <c r="I29">
        <v>0</v>
      </c>
    </row>
    <row r="30" spans="1:9" x14ac:dyDescent="0.35">
      <c r="A30" t="s">
        <v>53</v>
      </c>
      <c r="B30" s="26">
        <v>6669</v>
      </c>
      <c r="C30" s="26">
        <v>83905</v>
      </c>
      <c r="G30" s="13" t="s">
        <v>235</v>
      </c>
      <c r="H30">
        <v>0</v>
      </c>
      <c r="I30">
        <v>0</v>
      </c>
    </row>
    <row r="31" spans="1:9" x14ac:dyDescent="0.35">
      <c r="A31" t="s">
        <v>32</v>
      </c>
      <c r="B31" s="26">
        <v>7875</v>
      </c>
      <c r="C31" s="26">
        <v>97790</v>
      </c>
      <c r="G31" s="13" t="s">
        <v>236</v>
      </c>
      <c r="H31">
        <v>0</v>
      </c>
      <c r="I31">
        <v>0</v>
      </c>
    </row>
    <row r="32" spans="1:9" x14ac:dyDescent="0.35">
      <c r="A32" s="13" t="s">
        <v>353</v>
      </c>
      <c r="B32" s="26">
        <v>0</v>
      </c>
      <c r="C32" s="26">
        <v>0</v>
      </c>
      <c r="G32" s="13" t="s">
        <v>353</v>
      </c>
      <c r="H32">
        <v>21033</v>
      </c>
      <c r="I32">
        <v>260332</v>
      </c>
    </row>
    <row r="33" spans="1:9" x14ac:dyDescent="0.35">
      <c r="A33" t="s">
        <v>10</v>
      </c>
      <c r="B33" s="26">
        <v>216068</v>
      </c>
      <c r="C33" s="26">
        <v>2308550</v>
      </c>
      <c r="G33" s="13" t="s">
        <v>237</v>
      </c>
      <c r="H33">
        <v>428864</v>
      </c>
      <c r="I33">
        <v>4713680</v>
      </c>
    </row>
    <row r="34" spans="1:9" x14ac:dyDescent="0.35">
      <c r="A34" t="s">
        <v>34</v>
      </c>
      <c r="B34" s="26">
        <v>26460</v>
      </c>
      <c r="C34" s="26">
        <v>223440</v>
      </c>
      <c r="G34" s="13" t="s">
        <v>238</v>
      </c>
      <c r="H34">
        <v>0</v>
      </c>
      <c r="I34">
        <v>0</v>
      </c>
    </row>
    <row r="35" spans="1:9" x14ac:dyDescent="0.35">
      <c r="A35" t="s">
        <v>23</v>
      </c>
      <c r="B35" s="26">
        <v>11813</v>
      </c>
      <c r="C35" s="26">
        <v>99518</v>
      </c>
      <c r="G35" s="13" t="s">
        <v>239</v>
      </c>
      <c r="H35">
        <v>24000</v>
      </c>
      <c r="I35">
        <v>60000</v>
      </c>
    </row>
    <row r="36" spans="1:9" x14ac:dyDescent="0.35">
      <c r="A36" t="s">
        <v>14</v>
      </c>
      <c r="B36" s="26">
        <v>78506</v>
      </c>
      <c r="C36" s="26">
        <v>935484</v>
      </c>
      <c r="G36" s="13" t="s">
        <v>240</v>
      </c>
      <c r="H36">
        <v>181420</v>
      </c>
      <c r="I36">
        <v>2425886</v>
      </c>
    </row>
    <row r="37" spans="1:9" x14ac:dyDescent="0.35">
      <c r="A37" s="13" t="s">
        <v>242</v>
      </c>
      <c r="B37" s="26">
        <v>0</v>
      </c>
      <c r="C37" s="26">
        <v>0</v>
      </c>
      <c r="G37" s="13" t="s">
        <v>242</v>
      </c>
      <c r="H37">
        <v>0</v>
      </c>
      <c r="I37">
        <v>0</v>
      </c>
    </row>
    <row r="38" spans="1:9" x14ac:dyDescent="0.35">
      <c r="A38" s="13" t="s">
        <v>243</v>
      </c>
      <c r="B38" s="26">
        <v>0</v>
      </c>
      <c r="C38" s="26">
        <v>0</v>
      </c>
      <c r="G38" s="13" t="s">
        <v>243</v>
      </c>
      <c r="H38">
        <v>90</v>
      </c>
      <c r="I38">
        <v>2066</v>
      </c>
    </row>
    <row r="39" spans="1:9" x14ac:dyDescent="0.35">
      <c r="A39" t="s">
        <v>12</v>
      </c>
      <c r="B39" s="26">
        <v>276568</v>
      </c>
      <c r="C39" s="26">
        <v>2733288</v>
      </c>
      <c r="G39" s="13" t="s">
        <v>244</v>
      </c>
      <c r="H39">
        <v>663972</v>
      </c>
      <c r="I39">
        <v>5310192</v>
      </c>
    </row>
    <row r="40" spans="1:9" x14ac:dyDescent="0.35">
      <c r="A40" t="s">
        <v>25</v>
      </c>
      <c r="B40" s="26">
        <v>36655</v>
      </c>
      <c r="C40" s="26">
        <v>359506</v>
      </c>
      <c r="G40" s="13" t="s">
        <v>245</v>
      </c>
      <c r="H40">
        <v>31500</v>
      </c>
      <c r="I40">
        <v>287681</v>
      </c>
    </row>
    <row r="41" spans="1:9" x14ac:dyDescent="0.35">
      <c r="A41" s="13" t="s">
        <v>246</v>
      </c>
      <c r="B41" s="26">
        <v>0</v>
      </c>
      <c r="C41" s="26">
        <v>0</v>
      </c>
      <c r="G41" s="13" t="s">
        <v>246</v>
      </c>
      <c r="H41">
        <v>27486</v>
      </c>
      <c r="I41">
        <v>261262</v>
      </c>
    </row>
    <row r="42" spans="1:9" x14ac:dyDescent="0.35">
      <c r="A42" t="s">
        <v>86</v>
      </c>
      <c r="B42" s="26">
        <v>0</v>
      </c>
      <c r="C42" s="26">
        <v>0</v>
      </c>
      <c r="G42" s="13" t="s">
        <v>247</v>
      </c>
      <c r="H42">
        <v>108</v>
      </c>
      <c r="I42">
        <v>1553</v>
      </c>
    </row>
    <row r="43" spans="1:9" x14ac:dyDescent="0.35">
      <c r="A43" t="s">
        <v>26</v>
      </c>
      <c r="B43" s="26">
        <v>23200</v>
      </c>
      <c r="C43" s="26">
        <v>180073</v>
      </c>
      <c r="G43" s="13" t="s">
        <v>248</v>
      </c>
      <c r="H43">
        <v>19191</v>
      </c>
      <c r="I43">
        <v>252513</v>
      </c>
    </row>
    <row r="44" spans="1:9" x14ac:dyDescent="0.35">
      <c r="A44" t="s">
        <v>36</v>
      </c>
      <c r="B44" s="26">
        <v>8726</v>
      </c>
      <c r="C44" s="26">
        <v>78337</v>
      </c>
      <c r="G44" s="13" t="s">
        <v>249</v>
      </c>
      <c r="H44">
        <v>7411</v>
      </c>
      <c r="I44">
        <v>126831</v>
      </c>
    </row>
    <row r="45" spans="1:9" x14ac:dyDescent="0.35">
      <c r="A45" t="s">
        <v>59</v>
      </c>
      <c r="B45" s="26">
        <v>0</v>
      </c>
      <c r="C45" s="26">
        <v>0</v>
      </c>
      <c r="G45" s="13" t="s">
        <v>250</v>
      </c>
      <c r="H45">
        <v>0</v>
      </c>
      <c r="I45">
        <v>0</v>
      </c>
    </row>
    <row r="46" spans="1:9" x14ac:dyDescent="0.35">
      <c r="A46" t="s">
        <v>68</v>
      </c>
      <c r="B46" s="26">
        <v>1728</v>
      </c>
      <c r="C46" s="26">
        <v>10506</v>
      </c>
      <c r="G46" s="13" t="s">
        <v>251</v>
      </c>
      <c r="H46">
        <v>504</v>
      </c>
      <c r="I46">
        <v>7020</v>
      </c>
    </row>
    <row r="47" spans="1:9" x14ac:dyDescent="0.35">
      <c r="A47" t="s">
        <v>74</v>
      </c>
      <c r="B47" s="26">
        <v>1035</v>
      </c>
      <c r="C47" s="26">
        <v>10620</v>
      </c>
      <c r="G47" s="13" t="s">
        <v>252</v>
      </c>
      <c r="H47">
        <v>7262</v>
      </c>
      <c r="I47">
        <v>134629</v>
      </c>
    </row>
    <row r="48" spans="1:9" x14ac:dyDescent="0.35">
      <c r="A48" t="s">
        <v>39</v>
      </c>
      <c r="B48" s="26">
        <v>13104</v>
      </c>
      <c r="C48" s="26">
        <v>173831</v>
      </c>
      <c r="G48" s="13" t="s">
        <v>253</v>
      </c>
      <c r="H48">
        <v>0</v>
      </c>
      <c r="I48">
        <v>0</v>
      </c>
    </row>
    <row r="49" spans="1:9" x14ac:dyDescent="0.35">
      <c r="A49" t="s">
        <v>75</v>
      </c>
      <c r="B49" s="26">
        <v>810</v>
      </c>
      <c r="C49" s="26">
        <v>9490</v>
      </c>
      <c r="G49" t="s">
        <v>75</v>
      </c>
      <c r="H49">
        <v>0</v>
      </c>
      <c r="I49">
        <v>0</v>
      </c>
    </row>
    <row r="50" spans="1:9" x14ac:dyDescent="0.35">
      <c r="A50" t="s">
        <v>13</v>
      </c>
      <c r="B50" s="26">
        <v>237600</v>
      </c>
      <c r="C50" s="26">
        <v>2218975</v>
      </c>
      <c r="G50" s="13" t="s">
        <v>258</v>
      </c>
      <c r="H50">
        <v>144605</v>
      </c>
      <c r="I50">
        <v>1226522</v>
      </c>
    </row>
    <row r="51" spans="1:9" x14ac:dyDescent="0.35">
      <c r="A51" t="s">
        <v>63</v>
      </c>
      <c r="B51" s="26">
        <v>0</v>
      </c>
      <c r="C51" s="26">
        <v>0</v>
      </c>
      <c r="G51" s="13" t="s">
        <v>259</v>
      </c>
      <c r="H51">
        <v>230</v>
      </c>
      <c r="I51">
        <v>3163</v>
      </c>
    </row>
    <row r="52" spans="1:9" x14ac:dyDescent="0.35">
      <c r="A52" t="s">
        <v>70</v>
      </c>
      <c r="B52" s="26">
        <v>629</v>
      </c>
      <c r="C52" s="26">
        <v>10815</v>
      </c>
      <c r="G52" s="13" t="s">
        <v>260</v>
      </c>
      <c r="H52">
        <v>450</v>
      </c>
      <c r="I52">
        <v>6608</v>
      </c>
    </row>
    <row r="53" spans="1:9" x14ac:dyDescent="0.35">
      <c r="A53" t="s">
        <v>61</v>
      </c>
      <c r="B53" s="26">
        <v>2413</v>
      </c>
      <c r="C53" s="26">
        <v>29487</v>
      </c>
      <c r="G53" s="13" t="s">
        <v>261</v>
      </c>
      <c r="H53">
        <v>1013</v>
      </c>
      <c r="I53">
        <v>14173</v>
      </c>
    </row>
    <row r="54" spans="1:9" x14ac:dyDescent="0.35">
      <c r="A54" t="s">
        <v>28</v>
      </c>
      <c r="B54" s="26">
        <v>27936</v>
      </c>
      <c r="C54" s="26">
        <v>267734</v>
      </c>
      <c r="G54" s="13" t="s">
        <v>262</v>
      </c>
      <c r="H54">
        <v>37746</v>
      </c>
      <c r="I54">
        <v>325064</v>
      </c>
    </row>
    <row r="55" spans="1:9" x14ac:dyDescent="0.35">
      <c r="A55" s="13" t="s">
        <v>354</v>
      </c>
      <c r="B55" s="26">
        <v>0</v>
      </c>
      <c r="C55" s="26">
        <v>0</v>
      </c>
      <c r="G55" s="13" t="s">
        <v>354</v>
      </c>
      <c r="H55">
        <v>27720</v>
      </c>
      <c r="I55">
        <v>366368</v>
      </c>
    </row>
    <row r="56" spans="1:9" x14ac:dyDescent="0.35">
      <c r="A56" s="13" t="s">
        <v>355</v>
      </c>
      <c r="B56" s="26">
        <v>0</v>
      </c>
      <c r="C56" s="26">
        <v>0</v>
      </c>
      <c r="G56" s="13" t="s">
        <v>355</v>
      </c>
      <c r="H56">
        <v>540</v>
      </c>
      <c r="I56">
        <v>8956</v>
      </c>
    </row>
    <row r="57" spans="1:9" x14ac:dyDescent="0.35">
      <c r="A57" t="s">
        <v>66</v>
      </c>
      <c r="B57" s="26">
        <v>2201</v>
      </c>
      <c r="C57" s="26">
        <v>29308</v>
      </c>
      <c r="G57" s="13" t="s">
        <v>263</v>
      </c>
      <c r="H57">
        <v>493</v>
      </c>
      <c r="I57">
        <v>8252</v>
      </c>
    </row>
    <row r="58" spans="1:9" x14ac:dyDescent="0.35">
      <c r="A58" t="s">
        <v>44</v>
      </c>
      <c r="B58" s="26">
        <v>8312</v>
      </c>
      <c r="C58" s="26">
        <v>96157</v>
      </c>
      <c r="G58" t="s">
        <v>44</v>
      </c>
      <c r="H58">
        <v>0</v>
      </c>
      <c r="I58">
        <v>0</v>
      </c>
    </row>
    <row r="59" spans="1:9" x14ac:dyDescent="0.35">
      <c r="A59" t="s">
        <v>18</v>
      </c>
      <c r="B59" s="26">
        <v>100358</v>
      </c>
      <c r="C59" s="26">
        <v>576239</v>
      </c>
      <c r="G59" s="13" t="s">
        <v>265</v>
      </c>
      <c r="H59">
        <v>162248</v>
      </c>
      <c r="I59">
        <v>1320048</v>
      </c>
    </row>
    <row r="60" spans="1:9" x14ac:dyDescent="0.35">
      <c r="A60" t="s">
        <v>87</v>
      </c>
      <c r="B60" s="26">
        <v>0</v>
      </c>
      <c r="C60" s="26">
        <v>0</v>
      </c>
      <c r="G60" s="13" t="s">
        <v>266</v>
      </c>
      <c r="H60">
        <v>21488</v>
      </c>
      <c r="I60">
        <v>255623</v>
      </c>
    </row>
    <row r="61" spans="1:9" x14ac:dyDescent="0.35">
      <c r="A61" s="13" t="s">
        <v>304</v>
      </c>
      <c r="B61" s="26">
        <v>0</v>
      </c>
      <c r="C61" s="26">
        <v>0</v>
      </c>
      <c r="G61" s="13" t="s">
        <v>304</v>
      </c>
      <c r="H61">
        <v>12852</v>
      </c>
      <c r="I61">
        <v>168931</v>
      </c>
    </row>
    <row r="62" spans="1:9" x14ac:dyDescent="0.35">
      <c r="A62" t="s">
        <v>31</v>
      </c>
      <c r="B62" s="26">
        <v>41328</v>
      </c>
      <c r="C62" s="26">
        <v>573758</v>
      </c>
      <c r="G62" s="13" t="s">
        <v>267</v>
      </c>
      <c r="H62">
        <v>12150</v>
      </c>
      <c r="I62">
        <v>162000</v>
      </c>
    </row>
    <row r="63" spans="1:9" x14ac:dyDescent="0.35">
      <c r="A63" t="s">
        <v>43</v>
      </c>
      <c r="B63" s="26">
        <v>11592</v>
      </c>
      <c r="C63" s="26">
        <v>97947</v>
      </c>
      <c r="G63" t="s">
        <v>43</v>
      </c>
      <c r="H63">
        <v>0</v>
      </c>
      <c r="I63">
        <v>0</v>
      </c>
    </row>
    <row r="64" spans="1:9" x14ac:dyDescent="0.35">
      <c r="A64" t="s">
        <v>37</v>
      </c>
      <c r="B64" s="26">
        <v>12884</v>
      </c>
      <c r="C64" s="26">
        <v>148058</v>
      </c>
      <c r="G64" s="13" t="s">
        <v>269</v>
      </c>
      <c r="H64">
        <v>5080</v>
      </c>
      <c r="I64">
        <v>58894</v>
      </c>
    </row>
    <row r="65" spans="1:9" x14ac:dyDescent="0.35">
      <c r="A65" t="s">
        <v>77</v>
      </c>
      <c r="B65" s="26">
        <v>621</v>
      </c>
      <c r="C65" s="26">
        <v>6370</v>
      </c>
      <c r="G65" t="s">
        <v>77</v>
      </c>
      <c r="H65">
        <v>0</v>
      </c>
      <c r="I65">
        <v>0</v>
      </c>
    </row>
    <row r="66" spans="1:9" x14ac:dyDescent="0.35">
      <c r="A66" t="s">
        <v>51</v>
      </c>
      <c r="B66" s="26">
        <v>13230</v>
      </c>
      <c r="C66" s="26">
        <v>116011</v>
      </c>
      <c r="G66" s="13" t="s">
        <v>271</v>
      </c>
      <c r="H66">
        <v>0</v>
      </c>
      <c r="I66">
        <v>0</v>
      </c>
    </row>
    <row r="67" spans="1:9" x14ac:dyDescent="0.35">
      <c r="A67" s="13" t="s">
        <v>356</v>
      </c>
      <c r="B67" s="26">
        <v>0</v>
      </c>
      <c r="C67" s="26">
        <v>0</v>
      </c>
      <c r="G67" s="13" t="s">
        <v>356</v>
      </c>
      <c r="H67">
        <v>4971</v>
      </c>
      <c r="I67">
        <v>103244</v>
      </c>
    </row>
    <row r="68" spans="1:9" x14ac:dyDescent="0.35">
      <c r="A68" t="s">
        <v>11</v>
      </c>
      <c r="B68" s="26">
        <v>105181</v>
      </c>
      <c r="C68" s="26">
        <v>1810050</v>
      </c>
      <c r="G68" s="13" t="s">
        <v>272</v>
      </c>
      <c r="H68">
        <v>106038</v>
      </c>
      <c r="I68">
        <v>1701062</v>
      </c>
    </row>
    <row r="69" spans="1:9" x14ac:dyDescent="0.35">
      <c r="A69" s="13" t="s">
        <v>273</v>
      </c>
      <c r="B69" s="26">
        <v>0</v>
      </c>
      <c r="C69" s="26">
        <v>0</v>
      </c>
      <c r="G69" s="13" t="s">
        <v>273</v>
      </c>
      <c r="H69">
        <v>0</v>
      </c>
      <c r="I69">
        <v>0</v>
      </c>
    </row>
    <row r="70" spans="1:9" x14ac:dyDescent="0.35">
      <c r="A70" t="s">
        <v>79</v>
      </c>
      <c r="B70" s="26">
        <v>312</v>
      </c>
      <c r="C70" s="26">
        <v>4181</v>
      </c>
      <c r="G70" t="s">
        <v>79</v>
      </c>
      <c r="H70">
        <v>0</v>
      </c>
      <c r="I70">
        <v>0</v>
      </c>
    </row>
    <row r="71" spans="1:9" x14ac:dyDescent="0.35">
      <c r="A71" t="s">
        <v>54</v>
      </c>
      <c r="B71" s="26">
        <v>24000</v>
      </c>
      <c r="C71" s="26">
        <v>92400</v>
      </c>
      <c r="G71" t="s">
        <v>54</v>
      </c>
      <c r="H71">
        <v>0</v>
      </c>
      <c r="I71">
        <v>0</v>
      </c>
    </row>
    <row r="72" spans="1:9" x14ac:dyDescent="0.35">
      <c r="A72" t="s">
        <v>22</v>
      </c>
      <c r="B72" s="26">
        <v>0</v>
      </c>
      <c r="C72" s="26">
        <v>0</v>
      </c>
      <c r="G72" s="13" t="s">
        <v>276</v>
      </c>
      <c r="H72">
        <v>61002</v>
      </c>
      <c r="I72">
        <v>301089</v>
      </c>
    </row>
    <row r="73" spans="1:9" x14ac:dyDescent="0.35">
      <c r="A73" t="s">
        <v>69</v>
      </c>
      <c r="B73" s="26">
        <v>0</v>
      </c>
      <c r="C73" s="26">
        <v>0</v>
      </c>
      <c r="G73" s="13" t="s">
        <v>277</v>
      </c>
      <c r="H73">
        <v>1530</v>
      </c>
      <c r="I73">
        <v>18232</v>
      </c>
    </row>
    <row r="74" spans="1:9" x14ac:dyDescent="0.35">
      <c r="A74" t="s">
        <v>20</v>
      </c>
      <c r="B74" s="26">
        <v>106698</v>
      </c>
      <c r="C74" s="26">
        <v>878786</v>
      </c>
      <c r="G74" s="13" t="s">
        <v>278</v>
      </c>
      <c r="H74">
        <v>40232</v>
      </c>
      <c r="I74">
        <v>324465</v>
      </c>
    </row>
    <row r="75" spans="1:9" x14ac:dyDescent="0.35">
      <c r="A75" s="13" t="s">
        <v>279</v>
      </c>
      <c r="B75" s="26">
        <v>0</v>
      </c>
      <c r="C75" s="26">
        <v>0</v>
      </c>
      <c r="G75" s="13" t="s">
        <v>279</v>
      </c>
      <c r="H75">
        <v>0</v>
      </c>
      <c r="I75">
        <v>0</v>
      </c>
    </row>
    <row r="76" spans="1:9" x14ac:dyDescent="0.35">
      <c r="A76" t="s">
        <v>27</v>
      </c>
      <c r="B76" s="26">
        <v>21014</v>
      </c>
      <c r="C76" s="26">
        <v>226370</v>
      </c>
      <c r="G76" s="13" t="s">
        <v>280</v>
      </c>
      <c r="H76">
        <v>37890</v>
      </c>
      <c r="I76">
        <v>501759</v>
      </c>
    </row>
    <row r="77" spans="1:9" x14ac:dyDescent="0.35">
      <c r="A77" t="s">
        <v>29</v>
      </c>
      <c r="B77" s="26">
        <v>32149</v>
      </c>
      <c r="C77" s="26">
        <v>373052</v>
      </c>
      <c r="G77" s="13" t="s">
        <v>281</v>
      </c>
      <c r="H77">
        <v>15638</v>
      </c>
      <c r="I77">
        <v>134480</v>
      </c>
    </row>
    <row r="78" spans="1:9" x14ac:dyDescent="0.35">
      <c r="A78" t="s">
        <v>60</v>
      </c>
      <c r="B78" s="26">
        <v>4056</v>
      </c>
      <c r="C78" s="26">
        <v>54417</v>
      </c>
      <c r="G78" s="13" t="s">
        <v>283</v>
      </c>
      <c r="H78">
        <v>225</v>
      </c>
      <c r="I78">
        <v>3575</v>
      </c>
    </row>
    <row r="79" spans="1:9" x14ac:dyDescent="0.35">
      <c r="A79" t="s">
        <v>47</v>
      </c>
      <c r="B79" s="26">
        <v>10350</v>
      </c>
      <c r="C79" s="26">
        <v>104574</v>
      </c>
      <c r="G79" s="13" t="s">
        <v>285</v>
      </c>
      <c r="H79">
        <v>25200</v>
      </c>
      <c r="I79">
        <v>195037</v>
      </c>
    </row>
    <row r="80" spans="1:9" x14ac:dyDescent="0.35">
      <c r="A80" t="s">
        <v>19</v>
      </c>
      <c r="B80" s="26">
        <v>54779</v>
      </c>
      <c r="C80" s="26">
        <v>665941</v>
      </c>
      <c r="G80" s="13" t="s">
        <v>286</v>
      </c>
      <c r="H80">
        <v>103852</v>
      </c>
      <c r="I80">
        <v>1303599</v>
      </c>
    </row>
    <row r="81" spans="1:9" x14ac:dyDescent="0.35">
      <c r="A81" t="s">
        <v>4</v>
      </c>
      <c r="B81" s="26">
        <v>5479445</v>
      </c>
      <c r="C81" s="26">
        <v>34529057</v>
      </c>
      <c r="G81" s="13" t="s">
        <v>287</v>
      </c>
      <c r="H81">
        <v>7053053</v>
      </c>
      <c r="I81">
        <v>38190152</v>
      </c>
    </row>
    <row r="82" spans="1:9" x14ac:dyDescent="0.35">
      <c r="A82" t="s">
        <v>3</v>
      </c>
      <c r="B82" s="26">
        <v>6262146</v>
      </c>
      <c r="C82" s="26">
        <v>65684871</v>
      </c>
      <c r="G82" s="13" t="s">
        <v>288</v>
      </c>
      <c r="H82">
        <v>3834018</v>
      </c>
      <c r="I82">
        <v>35235693</v>
      </c>
    </row>
    <row r="83" spans="1:9" x14ac:dyDescent="0.35">
      <c r="A83" s="13" t="s">
        <v>289</v>
      </c>
      <c r="B83" s="26">
        <v>0</v>
      </c>
      <c r="C83" s="26">
        <v>0</v>
      </c>
      <c r="G83" s="13" t="s">
        <v>289</v>
      </c>
      <c r="H83">
        <v>0</v>
      </c>
      <c r="I83">
        <v>0</v>
      </c>
    </row>
    <row r="84" spans="1:9" x14ac:dyDescent="0.35">
      <c r="A84" s="13" t="s">
        <v>317</v>
      </c>
      <c r="B84" s="26">
        <v>0</v>
      </c>
      <c r="C84" s="26">
        <v>0</v>
      </c>
      <c r="G84" s="13" t="s">
        <v>317</v>
      </c>
      <c r="H84">
        <v>9000</v>
      </c>
      <c r="I84">
        <v>111348</v>
      </c>
    </row>
    <row r="85" spans="1:9" x14ac:dyDescent="0.35">
      <c r="A85" t="s">
        <v>67</v>
      </c>
      <c r="B85" s="26">
        <v>1861</v>
      </c>
      <c r="C85" s="26">
        <v>8845</v>
      </c>
      <c r="G85" s="13" t="s">
        <v>290</v>
      </c>
      <c r="H85">
        <v>4415</v>
      </c>
      <c r="I85">
        <v>41007</v>
      </c>
    </row>
    <row r="86" spans="1:9" x14ac:dyDescent="0.35">
      <c r="A86" s="13" t="s">
        <v>357</v>
      </c>
      <c r="B86" s="26">
        <v>0</v>
      </c>
      <c r="C86" s="26">
        <v>0</v>
      </c>
      <c r="G86" s="13" t="s">
        <v>357</v>
      </c>
      <c r="H86">
        <v>333</v>
      </c>
      <c r="I86">
        <v>5767</v>
      </c>
    </row>
    <row r="87" spans="1:9" x14ac:dyDescent="0.35">
      <c r="A87" t="s">
        <v>33</v>
      </c>
      <c r="B87" s="26">
        <v>3245</v>
      </c>
      <c r="C87" s="26">
        <v>27338</v>
      </c>
      <c r="G87" s="13" t="s">
        <v>291</v>
      </c>
      <c r="H87">
        <v>11938</v>
      </c>
      <c r="I87">
        <v>127967</v>
      </c>
    </row>
    <row r="88" spans="1:9" x14ac:dyDescent="0.35">
      <c r="A88" t="s">
        <v>182</v>
      </c>
      <c r="B88" s="26">
        <v>0</v>
      </c>
      <c r="C88" s="26">
        <v>0</v>
      </c>
      <c r="G88" t="s">
        <v>182</v>
      </c>
      <c r="H88">
        <v>0</v>
      </c>
      <c r="I88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0446-D21F-4E15-9A73-1CA379D12F6B}">
  <dimension ref="A1:S119"/>
  <sheetViews>
    <sheetView topLeftCell="A82" workbookViewId="0">
      <selection activeCell="H4" sqref="H4:H117"/>
    </sheetView>
  </sheetViews>
  <sheetFormatPr defaultRowHeight="14.5" x14ac:dyDescent="0.35"/>
  <cols>
    <col min="1" max="1" width="42.26953125" style="12" bestFit="1" customWidth="1"/>
    <col min="2" max="2" width="21.81640625" style="16" bestFit="1" customWidth="1"/>
    <col min="3" max="3" width="16.26953125" style="16" customWidth="1"/>
    <col min="4" max="4" width="20.7265625" style="16" bestFit="1" customWidth="1"/>
    <col min="5" max="5" width="16.26953125" style="16" customWidth="1"/>
    <col min="6" max="6" width="16.26953125" style="1" customWidth="1"/>
    <col min="7" max="7" width="21.54296875" style="16" bestFit="1" customWidth="1"/>
    <col min="8" max="8" width="20.81640625" style="16" bestFit="1" customWidth="1"/>
    <col min="9" max="10" width="16.26953125" style="1" customWidth="1"/>
    <col min="12" max="12" width="37.453125" bestFit="1" customWidth="1"/>
    <col min="13" max="13" width="9.81640625" bestFit="1" customWidth="1"/>
    <col min="14" max="14" width="10.81640625" bestFit="1" customWidth="1"/>
  </cols>
  <sheetData>
    <row r="1" spans="1:19" x14ac:dyDescent="0.35">
      <c r="A1"/>
      <c r="B1"/>
      <c r="C1"/>
      <c r="D1"/>
      <c r="E1"/>
      <c r="F1"/>
      <c r="G1"/>
      <c r="H1"/>
      <c r="I1"/>
      <c r="J1"/>
    </row>
    <row r="2" spans="1:19" ht="15" thickBot="1" x14ac:dyDescent="0.4">
      <c r="A2"/>
      <c r="B2"/>
      <c r="C2"/>
      <c r="D2"/>
      <c r="E2"/>
      <c r="F2"/>
      <c r="G2"/>
      <c r="H2"/>
      <c r="I2"/>
      <c r="J2"/>
    </row>
    <row r="3" spans="1:19" ht="15" thickBot="1" x14ac:dyDescent="0.4">
      <c r="A3" s="3" t="s">
        <v>0</v>
      </c>
      <c r="B3" s="14" t="s">
        <v>338</v>
      </c>
      <c r="C3" s="18" t="s">
        <v>325</v>
      </c>
      <c r="D3" s="18" t="s">
        <v>337</v>
      </c>
      <c r="E3" s="18" t="s">
        <v>335</v>
      </c>
      <c r="F3" s="4" t="s">
        <v>1</v>
      </c>
      <c r="G3" s="30" t="s">
        <v>336</v>
      </c>
      <c r="H3" s="14" t="s">
        <v>339</v>
      </c>
      <c r="I3" s="4" t="s">
        <v>1</v>
      </c>
      <c r="J3" s="5" t="s">
        <v>2</v>
      </c>
    </row>
    <row r="4" spans="1:19" x14ac:dyDescent="0.35">
      <c r="A4" s="13" t="s">
        <v>302</v>
      </c>
      <c r="B4" s="20">
        <v>1785</v>
      </c>
      <c r="C4" s="20">
        <f t="shared" ref="C4:C32" si="0">B4/9</f>
        <v>198.33333333333334</v>
      </c>
      <c r="D4" s="26">
        <v>283</v>
      </c>
      <c r="E4" s="26"/>
      <c r="F4" s="7">
        <f>B4/$C$117</f>
        <v>18.59375</v>
      </c>
      <c r="G4">
        <v>32365</v>
      </c>
      <c r="H4" s="26">
        <v>6170</v>
      </c>
      <c r="I4" s="7">
        <f ca="1">G4/$I$117</f>
        <v>0</v>
      </c>
      <c r="J4" s="8">
        <f>G4/B4</f>
        <v>18.131652661064425</v>
      </c>
      <c r="L4" t="s">
        <v>294</v>
      </c>
      <c r="M4" s="26">
        <v>283</v>
      </c>
      <c r="N4" s="26">
        <v>6170</v>
      </c>
    </row>
    <row r="5" spans="1:19" x14ac:dyDescent="0.35">
      <c r="A5" s="13" t="s">
        <v>200</v>
      </c>
      <c r="B5" s="20">
        <v>1323</v>
      </c>
      <c r="C5" s="20">
        <f t="shared" si="0"/>
        <v>147</v>
      </c>
      <c r="D5" s="26">
        <v>1261</v>
      </c>
      <c r="E5" s="26"/>
      <c r="F5" s="7">
        <f>B5/$C$117</f>
        <v>13.78125</v>
      </c>
      <c r="G5">
        <v>22967</v>
      </c>
      <c r="H5" s="26">
        <v>10596</v>
      </c>
      <c r="I5" s="7">
        <f ca="1">G5/$I$117</f>
        <v>1.0945432618681763E-5</v>
      </c>
      <c r="J5" s="8">
        <f>G5/B5</f>
        <v>17.359788359788361</v>
      </c>
      <c r="L5" t="s">
        <v>73</v>
      </c>
      <c r="M5" s="26">
        <v>1261</v>
      </c>
      <c r="N5" s="26">
        <v>10596</v>
      </c>
    </row>
    <row r="6" spans="1:19" x14ac:dyDescent="0.35">
      <c r="A6" s="13" t="s">
        <v>320</v>
      </c>
      <c r="B6" s="20">
        <v>999</v>
      </c>
      <c r="C6" s="20">
        <f t="shared" si="0"/>
        <v>111</v>
      </c>
      <c r="D6" s="26">
        <v>666</v>
      </c>
      <c r="E6" s="26"/>
      <c r="F6" s="7">
        <f>B6/$C$117</f>
        <v>10.40625</v>
      </c>
      <c r="G6">
        <v>10079</v>
      </c>
      <c r="H6" s="26">
        <v>16675</v>
      </c>
      <c r="I6" s="7">
        <f ca="1">G6/$I$117</f>
        <v>4.803370721630752E-6</v>
      </c>
      <c r="J6" s="8">
        <f>G6/B6</f>
        <v>10.089089089089089</v>
      </c>
      <c r="L6" t="s">
        <v>318</v>
      </c>
      <c r="M6" s="26">
        <v>666</v>
      </c>
      <c r="N6" s="26">
        <v>16675</v>
      </c>
    </row>
    <row r="7" spans="1:19" x14ac:dyDescent="0.35">
      <c r="A7" s="13" t="s">
        <v>327</v>
      </c>
      <c r="B7" s="26"/>
      <c r="C7" s="20">
        <f t="shared" si="0"/>
        <v>0</v>
      </c>
      <c r="D7" s="20">
        <v>24000</v>
      </c>
      <c r="E7" s="26"/>
      <c r="F7" s="7"/>
      <c r="G7"/>
      <c r="H7" s="28">
        <v>146133</v>
      </c>
      <c r="I7" s="7"/>
      <c r="J7" s="8"/>
      <c r="L7" s="27" t="s">
        <v>327</v>
      </c>
      <c r="M7" s="28">
        <v>24000</v>
      </c>
      <c r="N7" s="28">
        <v>146133</v>
      </c>
    </row>
    <row r="8" spans="1:19" x14ac:dyDescent="0.35">
      <c r="A8" s="13" t="s">
        <v>201</v>
      </c>
      <c r="B8" s="20">
        <v>53075461</v>
      </c>
      <c r="C8" s="20">
        <f t="shared" si="0"/>
        <v>5897273.444444444</v>
      </c>
      <c r="D8" s="26">
        <v>57204499</v>
      </c>
      <c r="E8" s="26"/>
      <c r="F8" s="7">
        <f t="shared" ref="F8:F39" si="1">B8/$C$117</f>
        <v>552869.38541666663</v>
      </c>
      <c r="G8">
        <v>329658093</v>
      </c>
      <c r="H8" s="26">
        <v>370578565</v>
      </c>
      <c r="I8" s="7">
        <f t="shared" ref="I8:I30" ca="1" si="2">G8/$I$117</f>
        <v>0.15710586685830216</v>
      </c>
      <c r="J8" s="8">
        <f t="shared" ref="J8:J30" si="3">G8/B8</f>
        <v>6.2111206721313268</v>
      </c>
      <c r="L8" t="s">
        <v>5</v>
      </c>
      <c r="M8" s="26">
        <v>57204499</v>
      </c>
      <c r="N8" s="26">
        <v>370578565</v>
      </c>
    </row>
    <row r="9" spans="1:19" x14ac:dyDescent="0.35">
      <c r="A9" s="13" t="s">
        <v>202</v>
      </c>
      <c r="B9" s="20">
        <v>10683</v>
      </c>
      <c r="C9" s="20">
        <f t="shared" si="0"/>
        <v>1187</v>
      </c>
      <c r="D9" s="26">
        <v>25930</v>
      </c>
      <c r="E9" s="26"/>
      <c r="F9" s="7">
        <f t="shared" si="1"/>
        <v>111.28125</v>
      </c>
      <c r="G9">
        <v>174984</v>
      </c>
      <c r="H9" s="26">
        <v>316777</v>
      </c>
      <c r="I9" s="7">
        <f t="shared" ca="1" si="2"/>
        <v>8.3392501473740995E-5</v>
      </c>
      <c r="J9" s="8">
        <f t="shared" si="3"/>
        <v>16.379668632406627</v>
      </c>
      <c r="L9" t="s">
        <v>194</v>
      </c>
      <c r="M9" s="26">
        <v>25930</v>
      </c>
      <c r="N9" s="26">
        <v>316777</v>
      </c>
    </row>
    <row r="10" spans="1:19" x14ac:dyDescent="0.35">
      <c r="A10" s="13" t="s">
        <v>203</v>
      </c>
      <c r="B10" s="20">
        <v>35892</v>
      </c>
      <c r="C10" s="20">
        <f t="shared" si="0"/>
        <v>3988</v>
      </c>
      <c r="D10" s="26">
        <v>5850</v>
      </c>
      <c r="E10" s="20"/>
      <c r="F10" s="7">
        <f t="shared" si="1"/>
        <v>373.875</v>
      </c>
      <c r="G10">
        <v>503196</v>
      </c>
      <c r="H10" s="26">
        <v>63611</v>
      </c>
      <c r="I10" s="7">
        <f t="shared" ca="1" si="2"/>
        <v>2.3980920067880821E-4</v>
      </c>
      <c r="J10" s="8">
        <f t="shared" si="3"/>
        <v>14.019725844199264</v>
      </c>
      <c r="L10" t="s">
        <v>45</v>
      </c>
      <c r="M10" s="26">
        <v>5850</v>
      </c>
      <c r="N10" s="26">
        <v>63611</v>
      </c>
    </row>
    <row r="11" spans="1:19" x14ac:dyDescent="0.35">
      <c r="A11" s="13" t="s">
        <v>204</v>
      </c>
      <c r="B11" s="20">
        <v>43817</v>
      </c>
      <c r="C11" s="20">
        <f t="shared" si="0"/>
        <v>4868.5555555555557</v>
      </c>
      <c r="D11" s="26">
        <v>35379</v>
      </c>
      <c r="E11" s="20"/>
      <c r="F11" s="7">
        <f t="shared" si="1"/>
        <v>456.42708333333331</v>
      </c>
      <c r="G11">
        <v>504819</v>
      </c>
      <c r="H11" s="26">
        <v>406235</v>
      </c>
      <c r="I11" s="7">
        <f t="shared" ca="1" si="2"/>
        <v>2.4058267728176551E-4</v>
      </c>
      <c r="J11" s="8">
        <f t="shared" si="3"/>
        <v>11.521076294588859</v>
      </c>
      <c r="L11" t="s">
        <v>46</v>
      </c>
      <c r="M11" s="26">
        <v>35379</v>
      </c>
      <c r="N11" s="26">
        <v>406235</v>
      </c>
    </row>
    <row r="12" spans="1:19" x14ac:dyDescent="0.35">
      <c r="A12" s="13" t="s">
        <v>205</v>
      </c>
      <c r="B12" s="20">
        <v>1905641</v>
      </c>
      <c r="C12" s="20">
        <f t="shared" si="0"/>
        <v>211737.88888888888</v>
      </c>
      <c r="D12" s="26">
        <v>2234931</v>
      </c>
      <c r="E12" s="20"/>
      <c r="F12" s="7">
        <f t="shared" si="1"/>
        <v>19850.427083333332</v>
      </c>
      <c r="G12">
        <v>9470465</v>
      </c>
      <c r="H12" s="26">
        <v>15520666</v>
      </c>
      <c r="I12" s="7">
        <f t="shared" ca="1" si="2"/>
        <v>4.5133598870154557E-3</v>
      </c>
      <c r="J12" s="8">
        <f t="shared" si="3"/>
        <v>4.9697004839841297</v>
      </c>
      <c r="L12" t="s">
        <v>16</v>
      </c>
      <c r="M12" s="26">
        <v>2234931</v>
      </c>
      <c r="N12" s="26">
        <v>15520666</v>
      </c>
    </row>
    <row r="13" spans="1:19" x14ac:dyDescent="0.35">
      <c r="A13" s="13" t="s">
        <v>206</v>
      </c>
      <c r="B13" s="20">
        <v>59307</v>
      </c>
      <c r="C13" s="20">
        <f t="shared" si="0"/>
        <v>6589.666666666667</v>
      </c>
      <c r="D13" s="26">
        <v>73455</v>
      </c>
      <c r="E13" s="20"/>
      <c r="F13" s="7">
        <f t="shared" si="1"/>
        <v>617.78125</v>
      </c>
      <c r="G13">
        <v>854606</v>
      </c>
      <c r="H13" s="26">
        <v>918043</v>
      </c>
      <c r="I13" s="7">
        <f t="shared" ca="1" si="2"/>
        <v>4.0728142066970638E-4</v>
      </c>
      <c r="J13" s="8">
        <f t="shared" si="3"/>
        <v>14.409867300655909</v>
      </c>
      <c r="L13" t="s">
        <v>40</v>
      </c>
      <c r="M13" s="26">
        <v>73455</v>
      </c>
      <c r="N13" s="26">
        <v>918043</v>
      </c>
    </row>
    <row r="14" spans="1:19" x14ac:dyDescent="0.35">
      <c r="A14" s="13" t="s">
        <v>315</v>
      </c>
      <c r="B14" s="20">
        <v>3965</v>
      </c>
      <c r="C14" s="20">
        <f t="shared" si="0"/>
        <v>440.55555555555554</v>
      </c>
      <c r="D14" s="19">
        <v>0</v>
      </c>
      <c r="E14" s="20"/>
      <c r="F14" s="7">
        <f t="shared" si="1"/>
        <v>41.302083333333336</v>
      </c>
      <c r="G14">
        <v>57490</v>
      </c>
      <c r="H14" s="26"/>
      <c r="I14" s="7">
        <f t="shared" ca="1" si="2"/>
        <v>2.7398133027736078E-5</v>
      </c>
      <c r="J14" s="8">
        <f t="shared" si="3"/>
        <v>14.499369482976041</v>
      </c>
      <c r="M14" s="26"/>
      <c r="N14" s="26"/>
    </row>
    <row r="15" spans="1:19" x14ac:dyDescent="0.35">
      <c r="A15" s="13" t="s">
        <v>207</v>
      </c>
      <c r="B15" s="20">
        <v>82521</v>
      </c>
      <c r="C15" s="20">
        <f t="shared" si="0"/>
        <v>9169</v>
      </c>
      <c r="D15" s="26">
        <v>25587</v>
      </c>
      <c r="E15" s="20"/>
      <c r="F15" s="7">
        <f t="shared" si="1"/>
        <v>859.59375</v>
      </c>
      <c r="G15">
        <v>666483</v>
      </c>
      <c r="H15" s="26">
        <v>491217</v>
      </c>
      <c r="I15" s="7">
        <f t="shared" ca="1" si="2"/>
        <v>3.1762723768872196E-4</v>
      </c>
      <c r="J15" s="8">
        <f t="shared" si="3"/>
        <v>8.0765259752063105</v>
      </c>
      <c r="L15" t="s">
        <v>41</v>
      </c>
      <c r="M15" s="26">
        <v>25587</v>
      </c>
      <c r="N15" s="26">
        <v>491217</v>
      </c>
    </row>
    <row r="16" spans="1:19" x14ac:dyDescent="0.35">
      <c r="A16" s="13" t="s">
        <v>208</v>
      </c>
      <c r="B16" s="20">
        <v>1192587</v>
      </c>
      <c r="C16" s="20">
        <f t="shared" si="0"/>
        <v>132509.66666666666</v>
      </c>
      <c r="D16" s="26">
        <v>750216</v>
      </c>
      <c r="E16" s="20"/>
      <c r="F16" s="7">
        <f t="shared" si="1"/>
        <v>12422.78125</v>
      </c>
      <c r="G16">
        <v>7419428</v>
      </c>
      <c r="H16" s="26">
        <v>5607945</v>
      </c>
      <c r="I16" s="7">
        <f t="shared" ca="1" si="2"/>
        <v>3.5358927697636084E-3</v>
      </c>
      <c r="J16" s="8">
        <f t="shared" si="3"/>
        <v>6.2212886774717484</v>
      </c>
      <c r="L16" t="s">
        <v>21</v>
      </c>
      <c r="M16" s="26">
        <v>750216</v>
      </c>
      <c r="N16" s="26">
        <v>5607945</v>
      </c>
      <c r="Q16" s="27" t="s">
        <v>327</v>
      </c>
      <c r="R16" s="28">
        <v>24000</v>
      </c>
      <c r="S16" s="28">
        <v>146133</v>
      </c>
    </row>
    <row r="17" spans="1:14" x14ac:dyDescent="0.35">
      <c r="A17" s="13" t="s">
        <v>209</v>
      </c>
      <c r="B17" s="20">
        <v>7164</v>
      </c>
      <c r="C17" s="20">
        <f t="shared" si="0"/>
        <v>796</v>
      </c>
      <c r="D17" s="26">
        <v>19461</v>
      </c>
      <c r="E17" s="20"/>
      <c r="F17" s="7">
        <f t="shared" si="1"/>
        <v>74.625</v>
      </c>
      <c r="G17">
        <v>197370</v>
      </c>
      <c r="H17" s="26">
        <v>222234</v>
      </c>
      <c r="I17" s="7">
        <f t="shared" ca="1" si="2"/>
        <v>9.4061045672017227E-5</v>
      </c>
      <c r="J17" s="8">
        <f t="shared" si="3"/>
        <v>27.550251256281406</v>
      </c>
      <c r="L17" t="s">
        <v>178</v>
      </c>
      <c r="M17" s="26">
        <v>19461</v>
      </c>
      <c r="N17" s="26">
        <v>222234</v>
      </c>
    </row>
    <row r="18" spans="1:14" x14ac:dyDescent="0.35">
      <c r="A18" s="13" t="s">
        <v>210</v>
      </c>
      <c r="B18" s="20">
        <v>15243399</v>
      </c>
      <c r="C18" s="20">
        <f t="shared" si="0"/>
        <v>1693711</v>
      </c>
      <c r="D18" s="26">
        <v>12790551</v>
      </c>
      <c r="E18" s="20"/>
      <c r="F18" s="7">
        <f t="shared" si="1"/>
        <v>158785.40625</v>
      </c>
      <c r="G18">
        <v>176441517</v>
      </c>
      <c r="H18" s="26">
        <v>145965106</v>
      </c>
      <c r="I18" s="7">
        <f t="shared" ca="1" si="2"/>
        <v>8.4087113487242252E-2</v>
      </c>
      <c r="J18" s="8">
        <f t="shared" si="3"/>
        <v>11.574945784729508</v>
      </c>
      <c r="L18" t="s">
        <v>6</v>
      </c>
      <c r="M18" s="26">
        <v>12790551</v>
      </c>
      <c r="N18" s="26">
        <v>145965106</v>
      </c>
    </row>
    <row r="19" spans="1:14" x14ac:dyDescent="0.35">
      <c r="A19" s="13" t="s">
        <v>211</v>
      </c>
      <c r="B19" s="20">
        <v>59940</v>
      </c>
      <c r="C19" s="20">
        <f t="shared" si="0"/>
        <v>6660</v>
      </c>
      <c r="D19" s="26">
        <v>18055</v>
      </c>
      <c r="E19" s="20"/>
      <c r="F19" s="7">
        <f t="shared" si="1"/>
        <v>624.375</v>
      </c>
      <c r="G19">
        <v>967271</v>
      </c>
      <c r="H19" s="26">
        <v>273356</v>
      </c>
      <c r="I19" s="7">
        <f t="shared" ca="1" si="2"/>
        <v>4.6097442219292581E-4</v>
      </c>
      <c r="J19" s="8">
        <f t="shared" si="3"/>
        <v>16.13732065398732</v>
      </c>
      <c r="L19" t="s">
        <v>38</v>
      </c>
      <c r="M19" s="26">
        <v>18055</v>
      </c>
      <c r="N19" s="26">
        <v>273356</v>
      </c>
    </row>
    <row r="20" spans="1:14" x14ac:dyDescent="0.35">
      <c r="A20" s="13" t="s">
        <v>212</v>
      </c>
      <c r="B20" s="20">
        <v>163</v>
      </c>
      <c r="C20" s="20">
        <f t="shared" si="0"/>
        <v>18.111111111111111</v>
      </c>
      <c r="D20" s="26">
        <v>442</v>
      </c>
      <c r="E20" s="20"/>
      <c r="F20" s="7">
        <f t="shared" si="1"/>
        <v>1.6979166666666667</v>
      </c>
      <c r="G20">
        <v>5302</v>
      </c>
      <c r="H20" s="26">
        <v>10683</v>
      </c>
      <c r="I20" s="7">
        <f t="shared" ca="1" si="2"/>
        <v>2.5267855507576396E-6</v>
      </c>
      <c r="J20" s="8">
        <f t="shared" si="3"/>
        <v>32.527607361963192</v>
      </c>
      <c r="L20" t="s">
        <v>78</v>
      </c>
      <c r="M20" s="26">
        <v>442</v>
      </c>
      <c r="N20" s="26">
        <v>10683</v>
      </c>
    </row>
    <row r="21" spans="1:14" x14ac:dyDescent="0.35">
      <c r="A21" s="13" t="s">
        <v>213</v>
      </c>
      <c r="B21" s="20">
        <v>4271657</v>
      </c>
      <c r="C21" s="20">
        <f t="shared" si="0"/>
        <v>474628.55555555556</v>
      </c>
      <c r="D21" s="26">
        <v>2761572</v>
      </c>
      <c r="E21" s="20"/>
      <c r="F21" s="7">
        <f t="shared" si="1"/>
        <v>44496.427083333336</v>
      </c>
      <c r="G21">
        <v>56201654</v>
      </c>
      <c r="H21" s="26">
        <v>38224286</v>
      </c>
      <c r="I21" s="7">
        <f t="shared" ca="1" si="2"/>
        <v>2.6784143201788058E-2</v>
      </c>
      <c r="J21" s="8">
        <f t="shared" si="3"/>
        <v>13.156874252778254</v>
      </c>
      <c r="L21" t="s">
        <v>9</v>
      </c>
      <c r="M21" s="26">
        <v>2761572</v>
      </c>
      <c r="N21" s="26">
        <v>38224286</v>
      </c>
    </row>
    <row r="22" spans="1:14" x14ac:dyDescent="0.35">
      <c r="A22" s="13" t="s">
        <v>214</v>
      </c>
      <c r="B22" s="20">
        <v>459</v>
      </c>
      <c r="C22" s="20">
        <f t="shared" si="0"/>
        <v>51</v>
      </c>
      <c r="D22" s="26">
        <v>468</v>
      </c>
      <c r="E22" s="20"/>
      <c r="F22" s="7">
        <f t="shared" si="1"/>
        <v>4.78125</v>
      </c>
      <c r="G22">
        <v>7163</v>
      </c>
      <c r="H22" s="26">
        <v>14487</v>
      </c>
      <c r="I22" s="7">
        <f t="shared" ca="1" si="2"/>
        <v>3.4136863259292666E-6</v>
      </c>
      <c r="J22" s="8">
        <f t="shared" si="3"/>
        <v>15.60566448801743</v>
      </c>
      <c r="L22" t="s">
        <v>76</v>
      </c>
      <c r="M22" s="26">
        <v>468</v>
      </c>
      <c r="N22" s="26">
        <v>14487</v>
      </c>
    </row>
    <row r="23" spans="1:14" x14ac:dyDescent="0.35">
      <c r="A23" s="13" t="s">
        <v>215</v>
      </c>
      <c r="B23" s="20">
        <v>152188</v>
      </c>
      <c r="C23" s="20">
        <f t="shared" si="0"/>
        <v>16909.777777777777</v>
      </c>
      <c r="D23" s="26">
        <v>129403</v>
      </c>
      <c r="E23" s="20"/>
      <c r="F23" s="7">
        <f t="shared" si="1"/>
        <v>1585.2916666666667</v>
      </c>
      <c r="G23">
        <v>2023154</v>
      </c>
      <c r="H23" s="26">
        <v>1647984</v>
      </c>
      <c r="I23" s="7">
        <f t="shared" ca="1" si="2"/>
        <v>9.641788559331425E-4</v>
      </c>
      <c r="J23" s="8">
        <f t="shared" si="3"/>
        <v>13.293781375666939</v>
      </c>
      <c r="L23" t="s">
        <v>24</v>
      </c>
      <c r="M23" s="26">
        <v>129403</v>
      </c>
      <c r="N23" s="26">
        <v>1647984</v>
      </c>
    </row>
    <row r="24" spans="1:14" x14ac:dyDescent="0.35">
      <c r="A24" s="13" t="s">
        <v>216</v>
      </c>
      <c r="B24" s="20">
        <v>3960</v>
      </c>
      <c r="C24" s="20">
        <f t="shared" si="0"/>
        <v>440</v>
      </c>
      <c r="D24" s="26">
        <v>4320</v>
      </c>
      <c r="E24" s="20"/>
      <c r="F24" s="7">
        <f t="shared" si="1"/>
        <v>41.25</v>
      </c>
      <c r="G24">
        <v>51081</v>
      </c>
      <c r="H24" s="26">
        <v>56485</v>
      </c>
      <c r="I24" s="7">
        <f t="shared" ca="1" si="2"/>
        <v>2.4343782104536208E-5</v>
      </c>
      <c r="J24" s="8">
        <f t="shared" si="3"/>
        <v>12.899242424242424</v>
      </c>
      <c r="L24" t="s">
        <v>179</v>
      </c>
      <c r="M24" s="26">
        <v>4320</v>
      </c>
      <c r="N24" s="26">
        <v>56485</v>
      </c>
    </row>
    <row r="25" spans="1:14" x14ac:dyDescent="0.35">
      <c r="A25" s="13" t="s">
        <v>303</v>
      </c>
      <c r="B25" s="20">
        <v>1196</v>
      </c>
      <c r="C25" s="20">
        <f t="shared" si="0"/>
        <v>132.88888888888889</v>
      </c>
      <c r="D25" s="26">
        <v>2795</v>
      </c>
      <c r="E25" s="20"/>
      <c r="F25" s="7">
        <f t="shared" si="1"/>
        <v>12.458333333333334</v>
      </c>
      <c r="G25">
        <v>14040</v>
      </c>
      <c r="H25" s="26">
        <v>30496</v>
      </c>
      <c r="I25" s="7">
        <f t="shared" ca="1" si="2"/>
        <v>6.6910730163404866E-6</v>
      </c>
      <c r="J25" s="8">
        <f t="shared" si="3"/>
        <v>11.739130434782609</v>
      </c>
      <c r="L25" t="s">
        <v>296</v>
      </c>
      <c r="M25" s="26">
        <v>2795</v>
      </c>
      <c r="N25" s="26">
        <v>30496</v>
      </c>
    </row>
    <row r="26" spans="1:14" x14ac:dyDescent="0.35">
      <c r="A26" s="13" t="s">
        <v>217</v>
      </c>
      <c r="B26" s="20">
        <v>8234</v>
      </c>
      <c r="C26" s="20">
        <f t="shared" si="0"/>
        <v>914.88888888888891</v>
      </c>
      <c r="D26" s="19">
        <v>0</v>
      </c>
      <c r="E26" s="20"/>
      <c r="F26" s="7">
        <f t="shared" si="1"/>
        <v>85.770833333333329</v>
      </c>
      <c r="G26">
        <v>84871</v>
      </c>
      <c r="H26" s="26"/>
      <c r="I26" s="7">
        <f t="shared" ca="1" si="2"/>
        <v>4.0447155126056512E-5</v>
      </c>
      <c r="J26" s="8">
        <f t="shared" si="3"/>
        <v>10.307384017488463</v>
      </c>
      <c r="M26" s="26"/>
      <c r="N26" s="26"/>
    </row>
    <row r="27" spans="1:14" x14ac:dyDescent="0.35">
      <c r="A27" s="13" t="s">
        <v>218</v>
      </c>
      <c r="B27" s="20">
        <v>10593</v>
      </c>
      <c r="C27" s="20">
        <f t="shared" si="0"/>
        <v>1177</v>
      </c>
      <c r="D27" s="26">
        <v>1243</v>
      </c>
      <c r="E27" s="20"/>
      <c r="F27" s="7">
        <f t="shared" si="1"/>
        <v>110.34375</v>
      </c>
      <c r="G27">
        <v>121302</v>
      </c>
      <c r="H27" s="26">
        <v>25947</v>
      </c>
      <c r="I27" s="7">
        <f t="shared" ca="1" si="2"/>
        <v>5.7809155201434022E-5</v>
      </c>
      <c r="J27" s="8">
        <f t="shared" si="3"/>
        <v>11.451146983857264</v>
      </c>
      <c r="L27" t="s">
        <v>58</v>
      </c>
      <c r="M27" s="26">
        <v>1243</v>
      </c>
      <c r="N27" s="26">
        <v>25947</v>
      </c>
    </row>
    <row r="28" spans="1:14" x14ac:dyDescent="0.35">
      <c r="A28" s="13" t="s">
        <v>219</v>
      </c>
      <c r="B28" s="20">
        <v>9000</v>
      </c>
      <c r="C28" s="20">
        <f t="shared" si="0"/>
        <v>1000</v>
      </c>
      <c r="D28" s="26">
        <v>55709</v>
      </c>
      <c r="E28" s="20"/>
      <c r="F28" s="7">
        <f t="shared" si="1"/>
        <v>93.75</v>
      </c>
      <c r="G28">
        <v>124641</v>
      </c>
      <c r="H28" s="26">
        <v>291546</v>
      </c>
      <c r="I28" s="7">
        <f t="shared" ca="1" si="2"/>
        <v>5.940042961749961E-5</v>
      </c>
      <c r="J28" s="8">
        <f t="shared" si="3"/>
        <v>13.849</v>
      </c>
      <c r="L28" t="s">
        <v>64</v>
      </c>
      <c r="M28" s="26">
        <v>55709</v>
      </c>
      <c r="N28" s="26">
        <v>291546</v>
      </c>
    </row>
    <row r="29" spans="1:14" x14ac:dyDescent="0.35">
      <c r="A29" s="13" t="s">
        <v>220</v>
      </c>
      <c r="B29" s="20">
        <v>1477476</v>
      </c>
      <c r="C29" s="20">
        <f t="shared" si="0"/>
        <v>164164</v>
      </c>
      <c r="D29" s="26">
        <v>1409656</v>
      </c>
      <c r="E29" s="20"/>
      <c r="F29" s="7">
        <f t="shared" si="1"/>
        <v>15390.375</v>
      </c>
      <c r="G29">
        <v>11733828</v>
      </c>
      <c r="H29" s="26">
        <v>10692348</v>
      </c>
      <c r="I29" s="7">
        <f t="shared" ca="1" si="2"/>
        <v>5.5920156630470405E-3</v>
      </c>
      <c r="J29" s="8">
        <f t="shared" si="3"/>
        <v>7.9418061613183566</v>
      </c>
      <c r="L29" t="s">
        <v>17</v>
      </c>
      <c r="M29" s="26">
        <v>1409656</v>
      </c>
      <c r="N29" s="26">
        <v>10692348</v>
      </c>
    </row>
    <row r="30" spans="1:14" x14ac:dyDescent="0.35">
      <c r="A30" s="13" t="s">
        <v>221</v>
      </c>
      <c r="B30" s="20">
        <v>11455</v>
      </c>
      <c r="C30" s="20">
        <f t="shared" si="0"/>
        <v>1272.7777777777778</v>
      </c>
      <c r="D30" s="19">
        <v>0</v>
      </c>
      <c r="E30" s="20"/>
      <c r="F30" s="7">
        <f t="shared" si="1"/>
        <v>119.32291666666667</v>
      </c>
      <c r="G30">
        <v>150896</v>
      </c>
      <c r="H30" s="26"/>
      <c r="I30" s="7">
        <f t="shared" ca="1" si="2"/>
        <v>7.1912831472486754E-5</v>
      </c>
      <c r="J30" s="8">
        <f t="shared" si="3"/>
        <v>13.172937581841991</v>
      </c>
      <c r="M30" s="26"/>
      <c r="N30" s="26"/>
    </row>
    <row r="31" spans="1:14" x14ac:dyDescent="0.35">
      <c r="A31" s="13" t="s">
        <v>333</v>
      </c>
      <c r="B31" s="20">
        <v>0</v>
      </c>
      <c r="C31" s="20">
        <f t="shared" si="0"/>
        <v>0</v>
      </c>
      <c r="D31" s="26">
        <v>504</v>
      </c>
      <c r="E31" s="20"/>
      <c r="F31" s="7">
        <f t="shared" si="1"/>
        <v>0</v>
      </c>
      <c r="G31"/>
      <c r="H31" s="26">
        <v>6201</v>
      </c>
      <c r="I31" s="7"/>
      <c r="J31" s="8"/>
      <c r="L31" s="27" t="s">
        <v>333</v>
      </c>
      <c r="M31" s="28">
        <v>504</v>
      </c>
      <c r="N31" s="26">
        <v>6201</v>
      </c>
    </row>
    <row r="32" spans="1:14" x14ac:dyDescent="0.35">
      <c r="A32" s="13" t="s">
        <v>222</v>
      </c>
      <c r="B32" s="20">
        <v>66144</v>
      </c>
      <c r="C32" s="20">
        <f t="shared" si="0"/>
        <v>7349.333333333333</v>
      </c>
      <c r="D32" s="26">
        <v>285684</v>
      </c>
      <c r="E32" s="20"/>
      <c r="F32" s="7">
        <f t="shared" si="1"/>
        <v>689</v>
      </c>
      <c r="G32">
        <v>303178</v>
      </c>
      <c r="H32" s="26">
        <v>1821462</v>
      </c>
      <c r="I32" s="7">
        <f ca="1">G32/$I$117</f>
        <v>1.4448619194786866E-4</v>
      </c>
      <c r="J32" s="8">
        <f>G32/B32</f>
        <v>4.5836054668601838</v>
      </c>
      <c r="L32" t="s">
        <v>48</v>
      </c>
      <c r="M32" s="26">
        <v>285684</v>
      </c>
      <c r="N32" s="26">
        <v>1821462</v>
      </c>
    </row>
    <row r="33" spans="1:14" x14ac:dyDescent="0.35">
      <c r="A33" s="13" t="s">
        <v>334</v>
      </c>
      <c r="B33" s="20">
        <v>0</v>
      </c>
      <c r="C33" s="20">
        <v>0</v>
      </c>
      <c r="D33" s="26">
        <v>181</v>
      </c>
      <c r="E33" s="20"/>
      <c r="F33" s="7">
        <f t="shared" si="1"/>
        <v>0</v>
      </c>
      <c r="G33"/>
      <c r="H33" s="26">
        <v>4371</v>
      </c>
      <c r="I33" s="7"/>
      <c r="J33" s="8"/>
      <c r="L33" s="27" t="s">
        <v>334</v>
      </c>
      <c r="M33" s="28">
        <v>181</v>
      </c>
      <c r="N33" s="26">
        <v>4371</v>
      </c>
    </row>
    <row r="34" spans="1:14" x14ac:dyDescent="0.35">
      <c r="A34" s="13" t="s">
        <v>223</v>
      </c>
      <c r="B34" s="20">
        <v>54</v>
      </c>
      <c r="C34" s="20">
        <f t="shared" ref="C34:C67" si="4">B34/9</f>
        <v>6</v>
      </c>
      <c r="D34" s="26">
        <v>72</v>
      </c>
      <c r="E34" s="20"/>
      <c r="F34" s="7">
        <f t="shared" si="1"/>
        <v>0.5625</v>
      </c>
      <c r="G34">
        <v>1058</v>
      </c>
      <c r="H34" s="26">
        <v>1411</v>
      </c>
      <c r="I34" s="7">
        <f t="shared" ref="I34:I67" ca="1" si="5">G34/$I$117</f>
        <v>5.0421333698634146E-7</v>
      </c>
      <c r="J34" s="8">
        <f t="shared" ref="J34:J67" si="6">G34/B34</f>
        <v>19.592592592592592</v>
      </c>
      <c r="L34" t="s">
        <v>85</v>
      </c>
      <c r="M34" s="26">
        <v>72</v>
      </c>
      <c r="N34" s="26">
        <v>1411</v>
      </c>
    </row>
    <row r="35" spans="1:14" x14ac:dyDescent="0.35">
      <c r="A35" s="13" t="s">
        <v>224</v>
      </c>
      <c r="B35" s="20">
        <v>131261</v>
      </c>
      <c r="C35" s="20">
        <f t="shared" si="4"/>
        <v>14584.555555555555</v>
      </c>
      <c r="D35" s="26">
        <v>127795</v>
      </c>
      <c r="E35" s="20"/>
      <c r="F35" s="7">
        <f t="shared" si="1"/>
        <v>1367.3020833333333</v>
      </c>
      <c r="G35">
        <v>1684865</v>
      </c>
      <c r="H35" s="26">
        <v>1596073</v>
      </c>
      <c r="I35" s="7">
        <f t="shared" ca="1" si="5"/>
        <v>8.0295973915074886E-4</v>
      </c>
      <c r="J35" s="8">
        <f t="shared" si="6"/>
        <v>12.835990888382687</v>
      </c>
      <c r="L35" t="s">
        <v>35</v>
      </c>
      <c r="M35" s="26">
        <v>127795</v>
      </c>
      <c r="N35" s="26">
        <v>1596073</v>
      </c>
    </row>
    <row r="36" spans="1:14" x14ac:dyDescent="0.35">
      <c r="A36" s="13" t="s">
        <v>225</v>
      </c>
      <c r="B36" s="20">
        <v>217499</v>
      </c>
      <c r="C36" s="20">
        <f t="shared" si="4"/>
        <v>24166.555555555555</v>
      </c>
      <c r="D36" s="26">
        <v>246997</v>
      </c>
      <c r="E36" s="20"/>
      <c r="F36" s="7">
        <f t="shared" si="1"/>
        <v>2265.6145833333335</v>
      </c>
      <c r="G36">
        <v>2085765</v>
      </c>
      <c r="H36" s="26">
        <v>2444097</v>
      </c>
      <c r="I36" s="7">
        <f t="shared" ca="1" si="5"/>
        <v>9.9401751495209511E-4</v>
      </c>
      <c r="J36" s="8">
        <f t="shared" si="6"/>
        <v>9.5897682288194428</v>
      </c>
      <c r="L36" t="s">
        <v>30</v>
      </c>
      <c r="M36" s="26">
        <v>246997</v>
      </c>
      <c r="N36" s="26">
        <v>2444097</v>
      </c>
    </row>
    <row r="37" spans="1:14" x14ac:dyDescent="0.35">
      <c r="A37" s="13" t="s">
        <v>226</v>
      </c>
      <c r="B37" s="20">
        <v>5005434</v>
      </c>
      <c r="C37" s="20">
        <f t="shared" si="4"/>
        <v>556159.33333333337</v>
      </c>
      <c r="D37" s="26">
        <v>3097340</v>
      </c>
      <c r="E37" s="20"/>
      <c r="F37" s="7">
        <f t="shared" si="1"/>
        <v>52139.9375</v>
      </c>
      <c r="G37">
        <v>40185407</v>
      </c>
      <c r="H37" s="26">
        <v>34598653</v>
      </c>
      <c r="I37" s="7">
        <f t="shared" ca="1" si="5"/>
        <v>1.9151245899455847E-2</v>
      </c>
      <c r="J37" s="8">
        <f t="shared" si="6"/>
        <v>8.0283561825008576</v>
      </c>
      <c r="L37" t="s">
        <v>8</v>
      </c>
      <c r="M37" s="26">
        <v>3097340</v>
      </c>
      <c r="N37" s="26">
        <v>34598653</v>
      </c>
    </row>
    <row r="38" spans="1:14" x14ac:dyDescent="0.35">
      <c r="A38" s="13" t="s">
        <v>227</v>
      </c>
      <c r="B38" s="20">
        <v>30623</v>
      </c>
      <c r="C38" s="20">
        <f t="shared" si="4"/>
        <v>3402.5555555555557</v>
      </c>
      <c r="D38" s="26">
        <v>34328</v>
      </c>
      <c r="E38" s="20"/>
      <c r="F38" s="7">
        <f t="shared" si="1"/>
        <v>318.98958333333331</v>
      </c>
      <c r="G38">
        <v>344267</v>
      </c>
      <c r="H38" s="26">
        <v>410572</v>
      </c>
      <c r="I38" s="7">
        <f t="shared" ca="1" si="5"/>
        <v>1.6406806510801212E-4</v>
      </c>
      <c r="J38" s="8">
        <f t="shared" si="6"/>
        <v>11.242105606896777</v>
      </c>
      <c r="L38" t="s">
        <v>55</v>
      </c>
      <c r="M38" s="26">
        <v>34328</v>
      </c>
      <c r="N38" s="26">
        <v>410572</v>
      </c>
    </row>
    <row r="39" spans="1:14" x14ac:dyDescent="0.35">
      <c r="A39" s="13" t="s">
        <v>228</v>
      </c>
      <c r="B39" s="20">
        <v>24000</v>
      </c>
      <c r="C39" s="20">
        <f t="shared" si="4"/>
        <v>2666.6666666666665</v>
      </c>
      <c r="D39" s="26">
        <v>11952</v>
      </c>
      <c r="E39" s="20"/>
      <c r="F39" s="7">
        <f t="shared" si="1"/>
        <v>250</v>
      </c>
      <c r="G39">
        <v>78000</v>
      </c>
      <c r="H39" s="26">
        <v>107964</v>
      </c>
      <c r="I39" s="7">
        <f t="shared" ca="1" si="5"/>
        <v>3.7172627868558254E-5</v>
      </c>
      <c r="J39" s="8">
        <f t="shared" si="6"/>
        <v>3.25</v>
      </c>
      <c r="L39" t="s">
        <v>183</v>
      </c>
      <c r="M39" s="26">
        <v>11952</v>
      </c>
      <c r="N39" s="26">
        <v>107964</v>
      </c>
    </row>
    <row r="40" spans="1:14" x14ac:dyDescent="0.35">
      <c r="A40" s="13" t="s">
        <v>229</v>
      </c>
      <c r="B40" s="20">
        <v>11460787</v>
      </c>
      <c r="C40" s="20">
        <f t="shared" si="4"/>
        <v>1273420.7777777778</v>
      </c>
      <c r="D40" s="26">
        <v>9283200</v>
      </c>
      <c r="E40" s="20"/>
      <c r="F40" s="7">
        <f t="shared" ref="F40:F76" si="7">B40/$C$117</f>
        <v>119383.19791666667</v>
      </c>
      <c r="G40">
        <v>54025039</v>
      </c>
      <c r="H40" s="26">
        <v>47050740</v>
      </c>
      <c r="I40" s="7">
        <f t="shared" ca="1" si="5"/>
        <v>2.5746829106812138E-2</v>
      </c>
      <c r="J40" s="8">
        <f t="shared" si="6"/>
        <v>4.7139030679132246</v>
      </c>
      <c r="L40" t="s">
        <v>7</v>
      </c>
      <c r="M40" s="26">
        <v>9283200</v>
      </c>
      <c r="N40" s="26">
        <v>47050740</v>
      </c>
    </row>
    <row r="41" spans="1:14" x14ac:dyDescent="0.35">
      <c r="A41" s="13" t="s">
        <v>230</v>
      </c>
      <c r="B41" s="20">
        <v>77622</v>
      </c>
      <c r="C41" s="20">
        <f t="shared" si="4"/>
        <v>8624.6666666666661</v>
      </c>
      <c r="D41" s="26">
        <v>52392</v>
      </c>
      <c r="E41" s="20"/>
      <c r="F41" s="7">
        <f t="shared" si="7"/>
        <v>808.5625</v>
      </c>
      <c r="G41">
        <v>909870</v>
      </c>
      <c r="H41" s="26">
        <v>687643</v>
      </c>
      <c r="I41" s="7">
        <f t="shared" ca="1" si="5"/>
        <v>4.3361870408673204E-4</v>
      </c>
      <c r="J41" s="8">
        <f t="shared" si="6"/>
        <v>11.721805673649223</v>
      </c>
      <c r="L41" t="s">
        <v>49</v>
      </c>
      <c r="M41" s="26">
        <v>52392</v>
      </c>
      <c r="N41" s="26">
        <v>687643</v>
      </c>
    </row>
    <row r="42" spans="1:14" x14ac:dyDescent="0.35">
      <c r="A42" s="13" t="s">
        <v>231</v>
      </c>
      <c r="B42" s="20">
        <v>3934</v>
      </c>
      <c r="C42" s="20">
        <f t="shared" si="4"/>
        <v>437.11111111111109</v>
      </c>
      <c r="D42" s="26">
        <v>5454</v>
      </c>
      <c r="E42" s="20"/>
      <c r="F42" s="7">
        <f t="shared" si="7"/>
        <v>40.979166666666664</v>
      </c>
      <c r="G42">
        <v>63165</v>
      </c>
      <c r="H42" s="26">
        <v>87433</v>
      </c>
      <c r="I42" s="7">
        <f t="shared" ca="1" si="5"/>
        <v>3.0102679991249775E-5</v>
      </c>
      <c r="J42" s="8">
        <f t="shared" si="6"/>
        <v>16.056176919166244</v>
      </c>
      <c r="L42" t="s">
        <v>180</v>
      </c>
      <c r="M42" s="26">
        <v>5454</v>
      </c>
      <c r="N42" s="26">
        <v>87433</v>
      </c>
    </row>
    <row r="43" spans="1:14" x14ac:dyDescent="0.35">
      <c r="A43" s="13" t="s">
        <v>232</v>
      </c>
      <c r="B43" s="20">
        <v>841347</v>
      </c>
      <c r="C43" s="20">
        <f t="shared" si="4"/>
        <v>93483</v>
      </c>
      <c r="D43" s="26">
        <v>785316</v>
      </c>
      <c r="E43" s="20"/>
      <c r="F43" s="7">
        <f t="shared" si="7"/>
        <v>8764.03125</v>
      </c>
      <c r="G43">
        <v>18943613</v>
      </c>
      <c r="H43" s="26">
        <v>12054956</v>
      </c>
      <c r="I43" s="7">
        <f t="shared" ca="1" si="5"/>
        <v>9.0279984171151607E-3</v>
      </c>
      <c r="J43" s="8">
        <f t="shared" si="6"/>
        <v>22.515814521237967</v>
      </c>
      <c r="L43" t="s">
        <v>15</v>
      </c>
      <c r="M43" s="26">
        <v>785316</v>
      </c>
      <c r="N43" s="26">
        <v>12054956</v>
      </c>
    </row>
    <row r="44" spans="1:14" x14ac:dyDescent="0.35">
      <c r="A44" s="13" t="s">
        <v>233</v>
      </c>
      <c r="B44" s="20">
        <v>20749</v>
      </c>
      <c r="C44" s="20">
        <f t="shared" si="4"/>
        <v>2305.4444444444443</v>
      </c>
      <c r="D44" s="26">
        <v>21250</v>
      </c>
      <c r="E44" s="20"/>
      <c r="F44" s="7">
        <f t="shared" si="7"/>
        <v>216.13541666666666</v>
      </c>
      <c r="G44">
        <v>245272</v>
      </c>
      <c r="H44" s="26">
        <v>233799</v>
      </c>
      <c r="I44" s="7">
        <f t="shared" ca="1" si="5"/>
        <v>1.1688980490483361E-4</v>
      </c>
      <c r="J44" s="8">
        <f t="shared" si="6"/>
        <v>11.820907031664177</v>
      </c>
      <c r="L44" t="s">
        <v>72</v>
      </c>
      <c r="M44" s="26">
        <v>21250</v>
      </c>
      <c r="N44" s="26">
        <v>233799</v>
      </c>
    </row>
    <row r="45" spans="1:14" x14ac:dyDescent="0.35">
      <c r="A45" s="13" t="s">
        <v>234</v>
      </c>
      <c r="B45" s="20">
        <v>33991</v>
      </c>
      <c r="C45" s="20">
        <f t="shared" si="4"/>
        <v>3776.7777777777778</v>
      </c>
      <c r="D45" s="26">
        <v>22757</v>
      </c>
      <c r="E45" s="20"/>
      <c r="F45" s="7">
        <f t="shared" si="7"/>
        <v>354.07291666666669</v>
      </c>
      <c r="G45">
        <v>322309</v>
      </c>
      <c r="H45" s="26">
        <v>175516</v>
      </c>
      <c r="I45" s="7">
        <f t="shared" ca="1" si="5"/>
        <v>1.5360349379086081E-4</v>
      </c>
      <c r="J45" s="8">
        <f t="shared" si="6"/>
        <v>9.4821864611220619</v>
      </c>
      <c r="L45" t="s">
        <v>50</v>
      </c>
      <c r="M45" s="26">
        <v>22757</v>
      </c>
      <c r="N45" s="26">
        <v>175516</v>
      </c>
    </row>
    <row r="46" spans="1:14" x14ac:dyDescent="0.35">
      <c r="A46" s="13" t="s">
        <v>235</v>
      </c>
      <c r="B46" s="20">
        <v>22787</v>
      </c>
      <c r="C46" s="20">
        <f t="shared" si="4"/>
        <v>2531.8888888888887</v>
      </c>
      <c r="D46" s="26">
        <v>27615</v>
      </c>
      <c r="E46" s="20"/>
      <c r="F46" s="7">
        <f t="shared" si="7"/>
        <v>237.36458333333334</v>
      </c>
      <c r="G46">
        <v>294329</v>
      </c>
      <c r="H46" s="26">
        <v>282489</v>
      </c>
      <c r="I46" s="7">
        <f t="shared" ca="1" si="5"/>
        <v>1.4026900497339593E-4</v>
      </c>
      <c r="J46" s="8">
        <f t="shared" si="6"/>
        <v>12.91653135559749</v>
      </c>
      <c r="L46" t="s">
        <v>53</v>
      </c>
      <c r="M46" s="26">
        <v>27615</v>
      </c>
      <c r="N46" s="26">
        <v>282489</v>
      </c>
    </row>
    <row r="47" spans="1:14" x14ac:dyDescent="0.35">
      <c r="A47" s="13" t="s">
        <v>236</v>
      </c>
      <c r="B47" s="20">
        <v>155366</v>
      </c>
      <c r="C47" s="20">
        <f t="shared" si="4"/>
        <v>17262.888888888891</v>
      </c>
      <c r="D47" s="26">
        <v>160018</v>
      </c>
      <c r="E47" s="20"/>
      <c r="F47" s="7">
        <f t="shared" si="7"/>
        <v>1618.3958333333333</v>
      </c>
      <c r="G47">
        <v>1583029</v>
      </c>
      <c r="H47" s="26">
        <v>1633837</v>
      </c>
      <c r="I47" s="7">
        <f t="shared" ca="1" si="5"/>
        <v>7.5442753746328092E-4</v>
      </c>
      <c r="J47" s="8">
        <f t="shared" si="6"/>
        <v>10.189031062137147</v>
      </c>
      <c r="L47" t="s">
        <v>32</v>
      </c>
      <c r="M47" s="26">
        <v>160018</v>
      </c>
      <c r="N47" s="26">
        <v>1633837</v>
      </c>
    </row>
    <row r="48" spans="1:14" x14ac:dyDescent="0.35">
      <c r="A48" s="13" t="s">
        <v>237</v>
      </c>
      <c r="B48" s="20">
        <v>3988774</v>
      </c>
      <c r="C48" s="20">
        <f t="shared" si="4"/>
        <v>443197.11111111112</v>
      </c>
      <c r="D48" s="26">
        <v>3938538</v>
      </c>
      <c r="E48" s="20"/>
      <c r="F48" s="7">
        <f t="shared" si="7"/>
        <v>41549.729166666664</v>
      </c>
      <c r="G48">
        <v>41651745</v>
      </c>
      <c r="H48" s="26">
        <v>40151275</v>
      </c>
      <c r="I48" s="7">
        <f t="shared" ca="1" si="5"/>
        <v>1.9850061755911308E-2</v>
      </c>
      <c r="J48" s="8">
        <f t="shared" si="6"/>
        <v>10.442242403304876</v>
      </c>
      <c r="L48" t="s">
        <v>10</v>
      </c>
      <c r="M48" s="26">
        <v>3938538</v>
      </c>
      <c r="N48" s="26">
        <v>40151275</v>
      </c>
    </row>
    <row r="49" spans="1:14" x14ac:dyDescent="0.35">
      <c r="A49" s="13" t="s">
        <v>238</v>
      </c>
      <c r="B49" s="20">
        <v>155013</v>
      </c>
      <c r="C49" s="20">
        <f t="shared" si="4"/>
        <v>17223.666666666668</v>
      </c>
      <c r="D49" s="26">
        <v>136539</v>
      </c>
      <c r="E49" s="20"/>
      <c r="F49" s="7">
        <f t="shared" si="7"/>
        <v>1614.71875</v>
      </c>
      <c r="G49">
        <v>1473844</v>
      </c>
      <c r="H49" s="26">
        <v>1322372</v>
      </c>
      <c r="I49" s="7">
        <f t="shared" ca="1" si="5"/>
        <v>7.0239300702958172E-4</v>
      </c>
      <c r="J49" s="8">
        <f t="shared" si="6"/>
        <v>9.5078735331875386</v>
      </c>
      <c r="L49" t="s">
        <v>34</v>
      </c>
      <c r="M49" s="26">
        <v>136539</v>
      </c>
      <c r="N49" s="26">
        <v>1322372</v>
      </c>
    </row>
    <row r="50" spans="1:14" x14ac:dyDescent="0.35">
      <c r="A50" s="13" t="s">
        <v>239</v>
      </c>
      <c r="B50" s="20">
        <v>181590</v>
      </c>
      <c r="C50" s="20">
        <f t="shared" si="4"/>
        <v>20176.666666666668</v>
      </c>
      <c r="D50" s="26">
        <v>371846</v>
      </c>
      <c r="E50" s="20"/>
      <c r="F50" s="7">
        <f t="shared" si="7"/>
        <v>1891.5625</v>
      </c>
      <c r="G50">
        <v>1770383</v>
      </c>
      <c r="H50" s="26">
        <v>2828042</v>
      </c>
      <c r="I50" s="7">
        <f t="shared" ca="1" si="5"/>
        <v>8.4371523645925353E-4</v>
      </c>
      <c r="J50" s="8">
        <f t="shared" si="6"/>
        <v>9.7493419241147645</v>
      </c>
      <c r="L50" t="s">
        <v>23</v>
      </c>
      <c r="M50" s="26">
        <v>371846</v>
      </c>
      <c r="N50" s="26">
        <v>2828042</v>
      </c>
    </row>
    <row r="51" spans="1:14" x14ac:dyDescent="0.35">
      <c r="A51" s="13" t="s">
        <v>240</v>
      </c>
      <c r="B51" s="20">
        <v>1372594</v>
      </c>
      <c r="C51" s="20">
        <f t="shared" si="4"/>
        <v>152510.44444444444</v>
      </c>
      <c r="D51" s="26">
        <v>1232728</v>
      </c>
      <c r="E51" s="20"/>
      <c r="F51" s="7">
        <f t="shared" si="7"/>
        <v>14297.854166666666</v>
      </c>
      <c r="G51">
        <v>17087882</v>
      </c>
      <c r="H51" s="26">
        <v>16122960</v>
      </c>
      <c r="I51" s="7">
        <f t="shared" ca="1" si="5"/>
        <v>8.1436087006132689E-3</v>
      </c>
      <c r="J51" s="8">
        <f t="shared" si="6"/>
        <v>12.449334617519821</v>
      </c>
      <c r="L51" t="s">
        <v>14</v>
      </c>
      <c r="M51" s="26">
        <v>1232728</v>
      </c>
      <c r="N51" s="26">
        <v>16122960</v>
      </c>
    </row>
    <row r="52" spans="1:14" x14ac:dyDescent="0.35">
      <c r="A52" s="13" t="s">
        <v>241</v>
      </c>
      <c r="B52" s="20">
        <v>51881</v>
      </c>
      <c r="C52" s="20">
        <f t="shared" si="4"/>
        <v>5764.5555555555557</v>
      </c>
      <c r="D52" s="26">
        <v>47790</v>
      </c>
      <c r="E52" s="20"/>
      <c r="F52" s="7">
        <f t="shared" si="7"/>
        <v>540.42708333333337</v>
      </c>
      <c r="G52">
        <v>508643</v>
      </c>
      <c r="H52" s="26">
        <v>477529</v>
      </c>
      <c r="I52" s="7">
        <f t="shared" ca="1" si="5"/>
        <v>2.4240508919162919E-4</v>
      </c>
      <c r="J52" s="8">
        <f t="shared" si="6"/>
        <v>9.8040323046972873</v>
      </c>
      <c r="L52" t="s">
        <v>56</v>
      </c>
      <c r="M52" s="26">
        <v>47790</v>
      </c>
      <c r="N52" s="26">
        <v>477529</v>
      </c>
    </row>
    <row r="53" spans="1:14" x14ac:dyDescent="0.35">
      <c r="A53" s="13" t="s">
        <v>242</v>
      </c>
      <c r="B53" s="20">
        <v>36469</v>
      </c>
      <c r="C53" s="20">
        <f t="shared" si="4"/>
        <v>4052.1111111111113</v>
      </c>
      <c r="D53" s="26">
        <v>17069</v>
      </c>
      <c r="E53" s="20"/>
      <c r="F53" s="7">
        <f t="shared" si="7"/>
        <v>379.88541666666669</v>
      </c>
      <c r="G53">
        <v>263824</v>
      </c>
      <c r="H53" s="26">
        <v>134542</v>
      </c>
      <c r="I53" s="7">
        <f t="shared" ca="1" si="5"/>
        <v>1.2573117147172453E-4</v>
      </c>
      <c r="J53" s="8">
        <f t="shared" si="6"/>
        <v>7.234198908662151</v>
      </c>
      <c r="L53" t="s">
        <v>62</v>
      </c>
      <c r="M53" s="26">
        <v>17069</v>
      </c>
      <c r="N53" s="26">
        <v>134542</v>
      </c>
    </row>
    <row r="54" spans="1:14" x14ac:dyDescent="0.35">
      <c r="A54" s="13" t="s">
        <v>243</v>
      </c>
      <c r="B54" s="20">
        <v>704</v>
      </c>
      <c r="C54" s="20">
        <f t="shared" si="4"/>
        <v>78.222222222222229</v>
      </c>
      <c r="D54" s="26">
        <v>388</v>
      </c>
      <c r="E54" s="20"/>
      <c r="F54" s="7">
        <f t="shared" si="7"/>
        <v>7.333333333333333</v>
      </c>
      <c r="G54">
        <v>31353</v>
      </c>
      <c r="H54" s="26">
        <v>16547</v>
      </c>
      <c r="I54" s="7">
        <f t="shared" ca="1" si="5"/>
        <v>1.4941966686703936E-5</v>
      </c>
      <c r="J54" s="8">
        <f t="shared" si="6"/>
        <v>44.535511363636367</v>
      </c>
      <c r="L54" t="s">
        <v>82</v>
      </c>
      <c r="M54" s="26">
        <v>388</v>
      </c>
      <c r="N54" s="26">
        <v>16547</v>
      </c>
    </row>
    <row r="55" spans="1:14" x14ac:dyDescent="0.35">
      <c r="A55" s="13" t="s">
        <v>244</v>
      </c>
      <c r="B55" s="20">
        <v>5013764</v>
      </c>
      <c r="C55" s="20">
        <f t="shared" si="4"/>
        <v>557084.88888888888</v>
      </c>
      <c r="D55" s="26">
        <v>2325524</v>
      </c>
      <c r="E55" s="20"/>
      <c r="F55" s="7">
        <f t="shared" si="7"/>
        <v>52226.708333333336</v>
      </c>
      <c r="G55">
        <v>45517599</v>
      </c>
      <c r="H55" s="26">
        <v>23754481</v>
      </c>
      <c r="I55" s="7">
        <f t="shared" ca="1" si="5"/>
        <v>2.1692420116631531E-2</v>
      </c>
      <c r="J55" s="8">
        <f t="shared" si="6"/>
        <v>9.0785284269463027</v>
      </c>
      <c r="L55" t="s">
        <v>12</v>
      </c>
      <c r="M55" s="26">
        <v>2325524</v>
      </c>
      <c r="N55" s="26">
        <v>23754481</v>
      </c>
    </row>
    <row r="56" spans="1:14" x14ac:dyDescent="0.35">
      <c r="A56" s="13" t="s">
        <v>308</v>
      </c>
      <c r="B56" s="20">
        <v>4347</v>
      </c>
      <c r="C56" s="20">
        <f t="shared" si="4"/>
        <v>483</v>
      </c>
      <c r="D56" s="19">
        <v>0</v>
      </c>
      <c r="E56" s="20"/>
      <c r="F56" s="7">
        <f t="shared" si="7"/>
        <v>45.28125</v>
      </c>
      <c r="G56">
        <v>55443</v>
      </c>
      <c r="H56" s="26"/>
      <c r="I56" s="7">
        <f t="shared" ca="1" si="5"/>
        <v>2.6422589832262505E-5</v>
      </c>
      <c r="J56" s="8">
        <f t="shared" si="6"/>
        <v>12.754313319530711</v>
      </c>
      <c r="M56" s="26"/>
      <c r="N56" s="26"/>
    </row>
    <row r="57" spans="1:14" x14ac:dyDescent="0.35">
      <c r="A57" s="13" t="s">
        <v>245</v>
      </c>
      <c r="B57" s="20">
        <v>350278</v>
      </c>
      <c r="C57" s="20">
        <f t="shared" si="4"/>
        <v>38919.777777777781</v>
      </c>
      <c r="D57" s="26">
        <v>290924</v>
      </c>
      <c r="E57" s="20"/>
      <c r="F57" s="7">
        <f t="shared" si="7"/>
        <v>3648.7291666666665</v>
      </c>
      <c r="G57">
        <v>2941289</v>
      </c>
      <c r="H57" s="26">
        <v>2684429</v>
      </c>
      <c r="I57" s="7">
        <f t="shared" ca="1" si="5"/>
        <v>1.4017364288574851E-3</v>
      </c>
      <c r="J57" s="8">
        <f t="shared" si="6"/>
        <v>8.3970132294920035</v>
      </c>
      <c r="L57" t="s">
        <v>25</v>
      </c>
      <c r="M57" s="26">
        <v>290924</v>
      </c>
      <c r="N57" s="26">
        <v>2684429</v>
      </c>
    </row>
    <row r="58" spans="1:14" x14ac:dyDescent="0.35">
      <c r="A58" s="13" t="s">
        <v>246</v>
      </c>
      <c r="B58" s="20">
        <v>53341</v>
      </c>
      <c r="C58" s="20">
        <f t="shared" si="4"/>
        <v>5926.7777777777774</v>
      </c>
      <c r="D58" s="26">
        <v>7506</v>
      </c>
      <c r="E58" s="20"/>
      <c r="F58" s="7">
        <f t="shared" si="7"/>
        <v>555.63541666666663</v>
      </c>
      <c r="G58">
        <v>378125</v>
      </c>
      <c r="H58" s="26">
        <v>53570</v>
      </c>
      <c r="I58" s="7">
        <f t="shared" ca="1" si="5"/>
        <v>1.8020384503587936E-4</v>
      </c>
      <c r="J58" s="8">
        <f t="shared" si="6"/>
        <v>7.0888247314448547</v>
      </c>
      <c r="L58" t="s">
        <v>181</v>
      </c>
      <c r="M58" s="26">
        <v>7506</v>
      </c>
      <c r="N58" s="26">
        <v>53570</v>
      </c>
    </row>
    <row r="59" spans="1:14" x14ac:dyDescent="0.35">
      <c r="A59" s="13" t="s">
        <v>247</v>
      </c>
      <c r="B59" s="20">
        <v>2165</v>
      </c>
      <c r="C59" s="20">
        <f t="shared" si="4"/>
        <v>240.55555555555554</v>
      </c>
      <c r="D59" s="26">
        <v>9833</v>
      </c>
      <c r="E59" s="20"/>
      <c r="F59" s="7">
        <f t="shared" si="7"/>
        <v>22.552083333333332</v>
      </c>
      <c r="G59">
        <v>42996</v>
      </c>
      <c r="H59" s="26">
        <v>182421</v>
      </c>
      <c r="I59" s="7">
        <f t="shared" ca="1" si="5"/>
        <v>2.0490696254314496E-5</v>
      </c>
      <c r="J59" s="8">
        <f t="shared" si="6"/>
        <v>19.859584295612009</v>
      </c>
      <c r="L59" t="s">
        <v>86</v>
      </c>
      <c r="M59" s="26">
        <v>9833</v>
      </c>
      <c r="N59" s="26">
        <v>182421</v>
      </c>
    </row>
    <row r="60" spans="1:14" x14ac:dyDescent="0.35">
      <c r="A60" s="13" t="s">
        <v>248</v>
      </c>
      <c r="B60" s="20">
        <v>286565</v>
      </c>
      <c r="C60" s="20">
        <f t="shared" si="4"/>
        <v>31840.555555555555</v>
      </c>
      <c r="D60" s="26">
        <v>204901</v>
      </c>
      <c r="E60" s="20"/>
      <c r="F60" s="7">
        <f t="shared" si="7"/>
        <v>2985.0520833333335</v>
      </c>
      <c r="G60">
        <v>2946283</v>
      </c>
      <c r="H60" s="26">
        <v>2445388</v>
      </c>
      <c r="I60" s="7">
        <f t="shared" ca="1" si="5"/>
        <v>1.4041164301853773E-3</v>
      </c>
      <c r="J60" s="8">
        <f t="shared" si="6"/>
        <v>10.281377697904489</v>
      </c>
      <c r="L60" t="s">
        <v>26</v>
      </c>
      <c r="M60" s="26">
        <v>204901</v>
      </c>
      <c r="N60" s="26">
        <v>2445388</v>
      </c>
    </row>
    <row r="61" spans="1:14" x14ac:dyDescent="0.35">
      <c r="A61" s="13" t="s">
        <v>249</v>
      </c>
      <c r="B61" s="20">
        <v>90724</v>
      </c>
      <c r="C61" s="20">
        <f t="shared" si="4"/>
        <v>10080.444444444445</v>
      </c>
      <c r="D61" s="26">
        <v>86734</v>
      </c>
      <c r="E61" s="20"/>
      <c r="F61" s="7">
        <f t="shared" si="7"/>
        <v>945.04166666666663</v>
      </c>
      <c r="G61">
        <v>957851</v>
      </c>
      <c r="H61" s="26">
        <v>967417</v>
      </c>
      <c r="I61" s="7">
        <f t="shared" ca="1" si="5"/>
        <v>4.5648511251956915E-4</v>
      </c>
      <c r="J61" s="8">
        <f t="shared" si="6"/>
        <v>10.557856796437546</v>
      </c>
      <c r="L61" t="s">
        <v>36</v>
      </c>
      <c r="M61" s="26">
        <v>86734</v>
      </c>
      <c r="N61" s="26">
        <v>967417</v>
      </c>
    </row>
    <row r="62" spans="1:14" x14ac:dyDescent="0.35">
      <c r="A62" s="13" t="s">
        <v>250</v>
      </c>
      <c r="B62" s="20">
        <v>14139</v>
      </c>
      <c r="C62" s="20">
        <f t="shared" si="4"/>
        <v>1571</v>
      </c>
      <c r="D62" s="26">
        <v>8492</v>
      </c>
      <c r="E62" s="20"/>
      <c r="F62" s="7">
        <f t="shared" si="7"/>
        <v>147.28125</v>
      </c>
      <c r="G62">
        <v>208127</v>
      </c>
      <c r="H62" s="26">
        <v>131349</v>
      </c>
      <c r="I62" s="7">
        <f t="shared" ca="1" si="5"/>
        <v>9.9187532312813129E-5</v>
      </c>
      <c r="J62" s="8">
        <f t="shared" si="6"/>
        <v>14.720065068250937</v>
      </c>
      <c r="L62" t="s">
        <v>59</v>
      </c>
      <c r="M62" s="26">
        <v>8492</v>
      </c>
      <c r="N62" s="26">
        <v>131349</v>
      </c>
    </row>
    <row r="63" spans="1:14" x14ac:dyDescent="0.35">
      <c r="A63" s="13" t="s">
        <v>251</v>
      </c>
      <c r="B63" s="20">
        <v>8514</v>
      </c>
      <c r="C63" s="20">
        <f t="shared" si="4"/>
        <v>946</v>
      </c>
      <c r="D63" s="26">
        <v>12931</v>
      </c>
      <c r="E63" s="20"/>
      <c r="F63" s="7">
        <f t="shared" si="7"/>
        <v>88.6875</v>
      </c>
      <c r="G63">
        <v>76859</v>
      </c>
      <c r="H63" s="26">
        <v>133328</v>
      </c>
      <c r="I63" s="7">
        <f t="shared" ca="1" si="5"/>
        <v>3.662885904294255E-5</v>
      </c>
      <c r="J63" s="8">
        <f t="shared" si="6"/>
        <v>9.0273666901573879</v>
      </c>
      <c r="L63" t="s">
        <v>68</v>
      </c>
      <c r="M63" s="26">
        <v>12931</v>
      </c>
      <c r="N63" s="26">
        <v>133328</v>
      </c>
    </row>
    <row r="64" spans="1:14" x14ac:dyDescent="0.35">
      <c r="A64" s="13" t="s">
        <v>252</v>
      </c>
      <c r="B64" s="20">
        <v>5643</v>
      </c>
      <c r="C64" s="20">
        <f t="shared" si="4"/>
        <v>627</v>
      </c>
      <c r="D64" s="26">
        <v>9599</v>
      </c>
      <c r="E64" s="20"/>
      <c r="F64" s="7">
        <f t="shared" si="7"/>
        <v>58.78125</v>
      </c>
      <c r="G64">
        <v>78276</v>
      </c>
      <c r="H64" s="26">
        <v>144001</v>
      </c>
      <c r="I64" s="7">
        <f t="shared" ca="1" si="5"/>
        <v>3.7304161782554693E-5</v>
      </c>
      <c r="J64" s="8">
        <f t="shared" si="6"/>
        <v>13.871345029239766</v>
      </c>
      <c r="L64" t="s">
        <v>74</v>
      </c>
      <c r="M64" s="26">
        <v>9599</v>
      </c>
      <c r="N64" s="26">
        <v>144001</v>
      </c>
    </row>
    <row r="65" spans="1:14" x14ac:dyDescent="0.35">
      <c r="A65" s="13" t="s">
        <v>253</v>
      </c>
      <c r="B65" s="20">
        <v>80657</v>
      </c>
      <c r="C65" s="20">
        <f t="shared" si="4"/>
        <v>8961.8888888888887</v>
      </c>
      <c r="D65" s="26">
        <v>72036</v>
      </c>
      <c r="E65" s="20"/>
      <c r="F65" s="7">
        <f t="shared" si="7"/>
        <v>840.17708333333337</v>
      </c>
      <c r="G65">
        <v>995558</v>
      </c>
      <c r="H65" s="26">
        <v>812961</v>
      </c>
      <c r="I65" s="7">
        <f t="shared" ca="1" si="5"/>
        <v>4.7445521866110413E-4</v>
      </c>
      <c r="J65" s="8">
        <f t="shared" si="6"/>
        <v>12.343107231858363</v>
      </c>
      <c r="L65" t="s">
        <v>39</v>
      </c>
      <c r="M65" s="26">
        <v>72036</v>
      </c>
      <c r="N65" s="26">
        <v>812961</v>
      </c>
    </row>
    <row r="66" spans="1:14" x14ac:dyDescent="0.35">
      <c r="A66" s="13" t="s">
        <v>254</v>
      </c>
      <c r="B66" s="20">
        <v>563</v>
      </c>
      <c r="C66" s="20">
        <f t="shared" si="4"/>
        <v>62.555555555555557</v>
      </c>
      <c r="D66" s="19">
        <v>0</v>
      </c>
      <c r="E66" s="20"/>
      <c r="F66" s="7">
        <f t="shared" si="7"/>
        <v>5.864583333333333</v>
      </c>
      <c r="G66">
        <v>5808</v>
      </c>
      <c r="H66" s="26"/>
      <c r="I66" s="7">
        <f t="shared" ca="1" si="5"/>
        <v>2.7679310597511072E-6</v>
      </c>
      <c r="J66" s="8">
        <f t="shared" si="6"/>
        <v>10.316163410301954</v>
      </c>
      <c r="M66" s="26"/>
      <c r="N66" s="26"/>
    </row>
    <row r="67" spans="1:14" x14ac:dyDescent="0.35">
      <c r="A67" s="13" t="s">
        <v>255</v>
      </c>
      <c r="B67" s="20">
        <v>240000</v>
      </c>
      <c r="C67" s="20">
        <f t="shared" si="4"/>
        <v>26666.666666666668</v>
      </c>
      <c r="D67" s="26">
        <v>48000</v>
      </c>
      <c r="E67" s="20"/>
      <c r="F67" s="7">
        <f t="shared" si="7"/>
        <v>2500</v>
      </c>
      <c r="G67">
        <v>548554</v>
      </c>
      <c r="H67" s="26">
        <v>218888</v>
      </c>
      <c r="I67" s="7">
        <f t="shared" ca="1" si="5"/>
        <v>2.6142556035652699E-4</v>
      </c>
      <c r="J67" s="8">
        <f t="shared" si="6"/>
        <v>2.2856416666666668</v>
      </c>
      <c r="L67" t="s">
        <v>42</v>
      </c>
      <c r="M67" s="26">
        <v>48000</v>
      </c>
      <c r="N67" s="26">
        <v>218888</v>
      </c>
    </row>
    <row r="68" spans="1:14" x14ac:dyDescent="0.35">
      <c r="A68" s="13" t="s">
        <v>330</v>
      </c>
      <c r="B68" s="20">
        <v>0</v>
      </c>
      <c r="C68" s="20">
        <v>0</v>
      </c>
      <c r="D68" s="26">
        <v>378</v>
      </c>
      <c r="E68" s="20"/>
      <c r="F68" s="7">
        <f t="shared" si="7"/>
        <v>0</v>
      </c>
      <c r="G68"/>
      <c r="H68" s="26">
        <v>22177</v>
      </c>
      <c r="I68" s="7"/>
      <c r="J68" s="8"/>
      <c r="L68" t="s">
        <v>330</v>
      </c>
      <c r="M68" s="26">
        <v>378</v>
      </c>
      <c r="N68" s="26">
        <v>22177</v>
      </c>
    </row>
    <row r="69" spans="1:14" x14ac:dyDescent="0.35">
      <c r="A69" s="13" t="s">
        <v>256</v>
      </c>
      <c r="B69" s="20">
        <v>810</v>
      </c>
      <c r="C69" s="20">
        <f t="shared" ref="C69:C76" si="8">B69/9</f>
        <v>90</v>
      </c>
      <c r="D69" s="19">
        <v>0</v>
      </c>
      <c r="E69" s="20"/>
      <c r="F69" s="7">
        <f t="shared" si="7"/>
        <v>8.4375</v>
      </c>
      <c r="G69">
        <v>9490</v>
      </c>
      <c r="H69" s="26"/>
      <c r="I69" s="7">
        <f t="shared" ref="I69:I74" ca="1" si="9">G69/$I$117</f>
        <v>4.5226697240079212E-6</v>
      </c>
      <c r="J69" s="8">
        <f t="shared" ref="J69:J74" si="10">G69/B69</f>
        <v>11.716049382716049</v>
      </c>
      <c r="M69" s="26"/>
      <c r="N69" s="26"/>
    </row>
    <row r="70" spans="1:14" x14ac:dyDescent="0.35">
      <c r="A70" s="13" t="s">
        <v>257</v>
      </c>
      <c r="B70" s="20">
        <v>203</v>
      </c>
      <c r="C70" s="20">
        <f t="shared" si="8"/>
        <v>22.555555555555557</v>
      </c>
      <c r="D70" s="19">
        <v>0</v>
      </c>
      <c r="E70" s="20"/>
      <c r="F70" s="7">
        <f t="shared" si="7"/>
        <v>2.1145833333333335</v>
      </c>
      <c r="G70">
        <v>1496</v>
      </c>
      <c r="H70" s="26"/>
      <c r="I70" s="7">
        <f t="shared" ca="1" si="9"/>
        <v>7.1295193963286091E-7</v>
      </c>
      <c r="J70" s="8">
        <f t="shared" si="10"/>
        <v>7.3694581280788176</v>
      </c>
      <c r="M70" s="26"/>
      <c r="N70" s="26"/>
    </row>
    <row r="71" spans="1:14" x14ac:dyDescent="0.35">
      <c r="A71" s="13" t="s">
        <v>258</v>
      </c>
      <c r="B71" s="20">
        <v>2147713</v>
      </c>
      <c r="C71" s="20">
        <f t="shared" si="8"/>
        <v>238634.77777777778</v>
      </c>
      <c r="D71" s="26">
        <v>3258300</v>
      </c>
      <c r="E71" s="20"/>
      <c r="F71" s="7">
        <f t="shared" si="7"/>
        <v>22372.010416666668</v>
      </c>
      <c r="G71">
        <v>20439971</v>
      </c>
      <c r="H71" s="26">
        <v>26300457</v>
      </c>
      <c r="I71" s="7">
        <f t="shared" ca="1" si="9"/>
        <v>9.7411209695784946E-3</v>
      </c>
      <c r="J71" s="8">
        <f t="shared" si="10"/>
        <v>9.5170867802169106</v>
      </c>
      <c r="L71" t="s">
        <v>13</v>
      </c>
      <c r="M71" s="26">
        <v>3258300</v>
      </c>
      <c r="N71" s="26">
        <v>26300457</v>
      </c>
    </row>
    <row r="72" spans="1:14" x14ac:dyDescent="0.35">
      <c r="A72" s="13" t="s">
        <v>259</v>
      </c>
      <c r="B72" s="20">
        <v>19594</v>
      </c>
      <c r="C72" s="20">
        <f t="shared" si="8"/>
        <v>2177.1111111111113</v>
      </c>
      <c r="D72" s="26">
        <v>9056</v>
      </c>
      <c r="E72" s="20"/>
      <c r="F72" s="7">
        <f t="shared" si="7"/>
        <v>204.10416666666666</v>
      </c>
      <c r="G72">
        <v>233050</v>
      </c>
      <c r="H72" s="26">
        <v>121682</v>
      </c>
      <c r="I72" s="7">
        <f t="shared" ca="1" si="9"/>
        <v>1.1106514006112182E-4</v>
      </c>
      <c r="J72" s="8">
        <f t="shared" si="10"/>
        <v>11.89394712667143</v>
      </c>
      <c r="L72" t="s">
        <v>63</v>
      </c>
      <c r="M72" s="26">
        <v>9056</v>
      </c>
      <c r="N72" s="26">
        <v>121682</v>
      </c>
    </row>
    <row r="73" spans="1:14" x14ac:dyDescent="0.35">
      <c r="A73" s="13" t="s">
        <v>260</v>
      </c>
      <c r="B73" s="20">
        <v>1966</v>
      </c>
      <c r="C73" s="20">
        <f t="shared" si="8"/>
        <v>218.44444444444446</v>
      </c>
      <c r="D73" s="26">
        <v>4483</v>
      </c>
      <c r="E73" s="20"/>
      <c r="F73" s="7">
        <f t="shared" si="7"/>
        <v>20.479166666666668</v>
      </c>
      <c r="G73">
        <v>26451</v>
      </c>
      <c r="H73" s="26">
        <v>59647</v>
      </c>
      <c r="I73" s="7">
        <f t="shared" ca="1" si="9"/>
        <v>1.2605809996810699E-5</v>
      </c>
      <c r="J73" s="8">
        <f t="shared" si="10"/>
        <v>13.454221770091557</v>
      </c>
      <c r="L73" t="s">
        <v>70</v>
      </c>
      <c r="M73" s="26">
        <v>4483</v>
      </c>
      <c r="N73" s="26">
        <v>59647</v>
      </c>
    </row>
    <row r="74" spans="1:14" x14ac:dyDescent="0.35">
      <c r="A74" s="13" t="s">
        <v>261</v>
      </c>
      <c r="B74" s="20">
        <v>11448</v>
      </c>
      <c r="C74" s="20">
        <f t="shared" si="8"/>
        <v>1272</v>
      </c>
      <c r="D74" s="26">
        <v>11196</v>
      </c>
      <c r="E74" s="20"/>
      <c r="F74" s="7">
        <f t="shared" si="7"/>
        <v>119.25</v>
      </c>
      <c r="G74">
        <v>133107</v>
      </c>
      <c r="H74" s="26">
        <v>126741</v>
      </c>
      <c r="I74" s="7">
        <f t="shared" ca="1" si="9"/>
        <v>6.3435089457694661E-5</v>
      </c>
      <c r="J74" s="8">
        <f t="shared" si="10"/>
        <v>11.6270964360587</v>
      </c>
      <c r="L74" t="s">
        <v>61</v>
      </c>
      <c r="M74" s="26">
        <v>11196</v>
      </c>
      <c r="N74" s="26">
        <v>126741</v>
      </c>
    </row>
    <row r="75" spans="1:14" x14ac:dyDescent="0.35">
      <c r="A75" s="13" t="s">
        <v>331</v>
      </c>
      <c r="B75" s="20">
        <v>0</v>
      </c>
      <c r="C75" s="20">
        <f t="shared" si="8"/>
        <v>0</v>
      </c>
      <c r="D75" s="26">
        <v>1206</v>
      </c>
      <c r="E75" s="20"/>
      <c r="F75" s="7">
        <f t="shared" si="7"/>
        <v>0</v>
      </c>
      <c r="G75"/>
      <c r="H75" s="26">
        <v>14509</v>
      </c>
      <c r="I75" s="7"/>
      <c r="J75" s="8"/>
      <c r="L75" t="s">
        <v>331</v>
      </c>
      <c r="M75" s="26">
        <v>1206</v>
      </c>
      <c r="N75" s="26">
        <v>14509</v>
      </c>
    </row>
    <row r="76" spans="1:14" x14ac:dyDescent="0.35">
      <c r="A76" s="13" t="s">
        <v>262</v>
      </c>
      <c r="B76" s="20">
        <v>606852</v>
      </c>
      <c r="C76" s="20">
        <f t="shared" si="8"/>
        <v>67428</v>
      </c>
      <c r="D76" s="26">
        <v>497340</v>
      </c>
      <c r="E76" s="20"/>
      <c r="F76" s="7">
        <f t="shared" si="7"/>
        <v>6321.375</v>
      </c>
      <c r="G76">
        <v>4568138</v>
      </c>
      <c r="H76" s="26">
        <v>3452135</v>
      </c>
      <c r="I76" s="7">
        <f ca="1">G76/$I$117</f>
        <v>2.1770473580284611E-3</v>
      </c>
      <c r="J76" s="8">
        <f>G76/B76</f>
        <v>7.5275981623196433</v>
      </c>
      <c r="L76" t="s">
        <v>28</v>
      </c>
      <c r="M76" s="26">
        <v>497340</v>
      </c>
      <c r="N76" s="26">
        <v>3452135</v>
      </c>
    </row>
    <row r="77" spans="1:14" x14ac:dyDescent="0.35">
      <c r="A77" s="13" t="s">
        <v>326</v>
      </c>
      <c r="B77" s="20"/>
      <c r="C77" s="20"/>
      <c r="D77" s="26">
        <v>13860</v>
      </c>
      <c r="E77" s="20"/>
      <c r="F77" s="7"/>
      <c r="G77"/>
      <c r="H77" s="26">
        <v>170522</v>
      </c>
      <c r="I77" s="7"/>
      <c r="J77" s="8"/>
      <c r="L77" t="s">
        <v>326</v>
      </c>
      <c r="M77" s="26">
        <v>13860</v>
      </c>
      <c r="N77" s="26">
        <v>170522</v>
      </c>
    </row>
    <row r="78" spans="1:14" x14ac:dyDescent="0.35">
      <c r="A78" s="13" t="s">
        <v>263</v>
      </c>
      <c r="B78" s="20">
        <v>9170</v>
      </c>
      <c r="C78" s="20">
        <f>B78/9</f>
        <v>1018.8888888888889</v>
      </c>
      <c r="D78" s="26">
        <v>4285</v>
      </c>
      <c r="E78" s="20"/>
      <c r="F78" s="7">
        <f>B78/$C$117</f>
        <v>95.520833333333329</v>
      </c>
      <c r="G78">
        <v>127567</v>
      </c>
      <c r="H78" s="26">
        <v>86315</v>
      </c>
      <c r="I78" s="7">
        <f ca="1">G78/$I$117</f>
        <v>6.0794879734722706E-5</v>
      </c>
      <c r="J78" s="8">
        <f>G78/B78</f>
        <v>13.9113413304253</v>
      </c>
      <c r="L78" t="s">
        <v>66</v>
      </c>
      <c r="M78" s="26">
        <v>4285</v>
      </c>
      <c r="N78" s="26">
        <v>86315</v>
      </c>
    </row>
    <row r="79" spans="1:14" x14ac:dyDescent="0.35">
      <c r="A79" s="13" t="s">
        <v>329</v>
      </c>
      <c r="B79" s="20"/>
      <c r="C79" s="20"/>
      <c r="D79" s="26">
        <v>1751</v>
      </c>
      <c r="E79" s="20"/>
      <c r="F79" s="7"/>
      <c r="G79"/>
      <c r="H79" s="26">
        <v>76535</v>
      </c>
      <c r="I79" s="7"/>
      <c r="J79" s="8"/>
      <c r="L79" t="s">
        <v>329</v>
      </c>
      <c r="M79" s="26">
        <v>1751</v>
      </c>
      <c r="N79" s="26">
        <v>76535</v>
      </c>
    </row>
    <row r="80" spans="1:14" x14ac:dyDescent="0.35">
      <c r="A80" s="13" t="s">
        <v>316</v>
      </c>
      <c r="B80" s="20">
        <v>1922</v>
      </c>
      <c r="C80" s="20">
        <f t="shared" ref="C80:C92" si="11">B80/9</f>
        <v>213.55555555555554</v>
      </c>
      <c r="D80" s="26">
        <v>1976</v>
      </c>
      <c r="E80" s="20"/>
      <c r="F80" s="7">
        <f t="shared" ref="F80:F92" si="12">B80/$C$117</f>
        <v>20.020833333333332</v>
      </c>
      <c r="G80">
        <v>25013</v>
      </c>
      <c r="H80" s="26">
        <v>32000</v>
      </c>
      <c r="I80" s="7">
        <f t="shared" ref="I80:I89" ca="1" si="13">G80/$I$117</f>
        <v>1.1920499242003176E-5</v>
      </c>
      <c r="J80" s="8">
        <f t="shared" ref="J80:J89" si="14">G80/B80</f>
        <v>13.014047866805411</v>
      </c>
      <c r="L80" t="s">
        <v>310</v>
      </c>
      <c r="M80" s="26">
        <v>1976</v>
      </c>
      <c r="N80" s="26">
        <v>32000</v>
      </c>
    </row>
    <row r="81" spans="1:14" x14ac:dyDescent="0.35">
      <c r="A81" s="13" t="s">
        <v>264</v>
      </c>
      <c r="B81" s="20">
        <v>77648</v>
      </c>
      <c r="C81" s="20">
        <f t="shared" si="11"/>
        <v>8627.5555555555547</v>
      </c>
      <c r="D81" s="26">
        <v>35199</v>
      </c>
      <c r="E81" s="20"/>
      <c r="F81" s="7">
        <f t="shared" si="12"/>
        <v>808.83333333333337</v>
      </c>
      <c r="G81">
        <v>981230</v>
      </c>
      <c r="H81" s="26">
        <v>562995</v>
      </c>
      <c r="I81" s="7">
        <f t="shared" ca="1" si="13"/>
        <v>4.6762689286494128E-4</v>
      </c>
      <c r="J81" s="8">
        <f t="shared" si="14"/>
        <v>12.636899855759324</v>
      </c>
      <c r="L81" t="s">
        <v>44</v>
      </c>
      <c r="M81" s="26">
        <v>35199</v>
      </c>
      <c r="N81" s="26">
        <v>562995</v>
      </c>
    </row>
    <row r="82" spans="1:14" x14ac:dyDescent="0.35">
      <c r="A82" s="13" t="s">
        <v>265</v>
      </c>
      <c r="B82" s="20">
        <v>984659</v>
      </c>
      <c r="C82" s="20">
        <f t="shared" si="11"/>
        <v>109406.55555555556</v>
      </c>
      <c r="D82" s="26">
        <v>611249</v>
      </c>
      <c r="E82" s="20"/>
      <c r="F82" s="7">
        <f t="shared" si="12"/>
        <v>10256.864583333334</v>
      </c>
      <c r="G82">
        <v>7019687</v>
      </c>
      <c r="H82" s="26">
        <v>4311742</v>
      </c>
      <c r="I82" s="7">
        <f t="shared" ca="1" si="13"/>
        <v>3.3453873410866169E-3</v>
      </c>
      <c r="J82" s="8">
        <f t="shared" si="14"/>
        <v>7.1290538145693079</v>
      </c>
      <c r="L82" t="s">
        <v>18</v>
      </c>
      <c r="M82" s="26">
        <v>611249</v>
      </c>
      <c r="N82" s="26">
        <v>4311742</v>
      </c>
    </row>
    <row r="83" spans="1:14" x14ac:dyDescent="0.35">
      <c r="A83" s="13" t="s">
        <v>266</v>
      </c>
      <c r="B83" s="20">
        <v>34565</v>
      </c>
      <c r="C83" s="20">
        <f t="shared" si="11"/>
        <v>3840.5555555555557</v>
      </c>
      <c r="D83" s="26">
        <v>83327</v>
      </c>
      <c r="E83" s="20"/>
      <c r="F83" s="7">
        <f t="shared" si="12"/>
        <v>360.05208333333331</v>
      </c>
      <c r="G83">
        <v>355464</v>
      </c>
      <c r="H83" s="26">
        <v>813704</v>
      </c>
      <c r="I83" s="7">
        <f t="shared" ca="1" si="13"/>
        <v>1.6940424349575888E-4</v>
      </c>
      <c r="J83" s="8">
        <f t="shared" si="14"/>
        <v>10.283928829741068</v>
      </c>
      <c r="L83" t="s">
        <v>87</v>
      </c>
      <c r="M83" s="26">
        <v>83327</v>
      </c>
      <c r="N83" s="26">
        <v>813704</v>
      </c>
    </row>
    <row r="84" spans="1:14" x14ac:dyDescent="0.35">
      <c r="A84" s="13" t="s">
        <v>304</v>
      </c>
      <c r="B84" s="20">
        <v>2016</v>
      </c>
      <c r="C84" s="20">
        <f t="shared" si="11"/>
        <v>224</v>
      </c>
      <c r="D84" s="19">
        <v>0</v>
      </c>
      <c r="E84" s="20"/>
      <c r="F84" s="7">
        <f t="shared" si="12"/>
        <v>21</v>
      </c>
      <c r="G84">
        <v>39326</v>
      </c>
      <c r="H84" s="26"/>
      <c r="I84" s="7">
        <f t="shared" ca="1" si="13"/>
        <v>1.8741676455883617E-5</v>
      </c>
      <c r="J84" s="8">
        <f t="shared" si="14"/>
        <v>19.506944444444443</v>
      </c>
      <c r="M84" s="26"/>
      <c r="N84" s="26"/>
    </row>
    <row r="85" spans="1:14" x14ac:dyDescent="0.35">
      <c r="A85" s="13" t="s">
        <v>267</v>
      </c>
      <c r="B85" s="20">
        <v>41328</v>
      </c>
      <c r="C85" s="20">
        <f t="shared" si="11"/>
        <v>4592</v>
      </c>
      <c r="D85" s="26">
        <v>99756</v>
      </c>
      <c r="E85" s="20"/>
      <c r="F85" s="7">
        <f t="shared" si="12"/>
        <v>430.5</v>
      </c>
      <c r="G85">
        <v>573758</v>
      </c>
      <c r="H85" s="26">
        <v>1192544</v>
      </c>
      <c r="I85" s="7">
        <f t="shared" ca="1" si="13"/>
        <v>2.734370848795929E-4</v>
      </c>
      <c r="J85" s="8">
        <f t="shared" si="14"/>
        <v>13.883033294618661</v>
      </c>
      <c r="L85" t="s">
        <v>31</v>
      </c>
      <c r="M85" s="26">
        <v>99756</v>
      </c>
      <c r="N85" s="26">
        <v>1192544</v>
      </c>
    </row>
    <row r="86" spans="1:14" x14ac:dyDescent="0.35">
      <c r="A86" s="13" t="s">
        <v>268</v>
      </c>
      <c r="B86" s="20">
        <v>24192</v>
      </c>
      <c r="C86" s="20">
        <f t="shared" si="11"/>
        <v>2688</v>
      </c>
      <c r="D86" s="26">
        <v>25216</v>
      </c>
      <c r="E86" s="20"/>
      <c r="F86" s="7">
        <f t="shared" si="12"/>
        <v>252</v>
      </c>
      <c r="G86">
        <v>216485</v>
      </c>
      <c r="H86" s="26">
        <v>270111</v>
      </c>
      <c r="I86" s="7">
        <f t="shared" ca="1" si="13"/>
        <v>1.031707223605748E-4</v>
      </c>
      <c r="J86" s="8">
        <f t="shared" si="14"/>
        <v>8.9486193783068781</v>
      </c>
      <c r="L86" t="s">
        <v>43</v>
      </c>
      <c r="M86" s="26">
        <v>25216</v>
      </c>
      <c r="N86" s="26">
        <v>270111</v>
      </c>
    </row>
    <row r="87" spans="1:14" x14ac:dyDescent="0.35">
      <c r="A87" s="13" t="s">
        <v>269</v>
      </c>
      <c r="B87" s="20">
        <v>60674</v>
      </c>
      <c r="C87" s="20">
        <f t="shared" si="11"/>
        <v>6741.5555555555557</v>
      </c>
      <c r="D87" s="26">
        <v>64748</v>
      </c>
      <c r="E87" s="20"/>
      <c r="F87" s="7">
        <f t="shared" si="12"/>
        <v>632.02083333333337</v>
      </c>
      <c r="G87">
        <v>732395</v>
      </c>
      <c r="H87" s="26">
        <v>783704</v>
      </c>
      <c r="I87" s="7">
        <f t="shared" ca="1" si="13"/>
        <v>3.4903906138195799E-4</v>
      </c>
      <c r="J87" s="8">
        <f t="shared" si="14"/>
        <v>12.070985924778324</v>
      </c>
      <c r="L87" t="s">
        <v>37</v>
      </c>
      <c r="M87" s="26">
        <v>64748</v>
      </c>
      <c r="N87" s="26">
        <v>783704</v>
      </c>
    </row>
    <row r="88" spans="1:14" x14ac:dyDescent="0.35">
      <c r="A88" s="13" t="s">
        <v>270</v>
      </c>
      <c r="B88" s="20">
        <v>621</v>
      </c>
      <c r="C88" s="20">
        <f t="shared" si="11"/>
        <v>69</v>
      </c>
      <c r="D88" s="26">
        <v>53634</v>
      </c>
      <c r="E88" s="20"/>
      <c r="F88" s="7">
        <f t="shared" si="12"/>
        <v>6.46875</v>
      </c>
      <c r="G88">
        <v>6370</v>
      </c>
      <c r="H88" s="26">
        <v>326994</v>
      </c>
      <c r="I88" s="7">
        <f t="shared" ca="1" si="13"/>
        <v>3.0357646092655911E-6</v>
      </c>
      <c r="J88" s="8">
        <f t="shared" si="14"/>
        <v>10.257648953301127</v>
      </c>
      <c r="L88" t="s">
        <v>77</v>
      </c>
      <c r="M88" s="26">
        <v>53634</v>
      </c>
      <c r="N88" s="26">
        <v>326994</v>
      </c>
    </row>
    <row r="89" spans="1:14" x14ac:dyDescent="0.35">
      <c r="A89" s="13" t="s">
        <v>271</v>
      </c>
      <c r="B89" s="20">
        <v>66150</v>
      </c>
      <c r="C89" s="20">
        <f t="shared" si="11"/>
        <v>7350</v>
      </c>
      <c r="D89" s="26">
        <v>39690</v>
      </c>
      <c r="E89" s="20"/>
      <c r="F89" s="7">
        <f t="shared" si="12"/>
        <v>689.0625</v>
      </c>
      <c r="G89">
        <v>604639</v>
      </c>
      <c r="H89" s="26">
        <v>268515</v>
      </c>
      <c r="I89" s="7">
        <f t="shared" ca="1" si="13"/>
        <v>2.8815410951047685E-4</v>
      </c>
      <c r="J89" s="8">
        <f t="shared" si="14"/>
        <v>9.1404232804232812</v>
      </c>
      <c r="L89" t="s">
        <v>51</v>
      </c>
      <c r="M89" s="26">
        <v>39690</v>
      </c>
      <c r="N89" s="26">
        <v>268515</v>
      </c>
    </row>
    <row r="90" spans="1:14" x14ac:dyDescent="0.35">
      <c r="A90" s="13" t="s">
        <v>328</v>
      </c>
      <c r="B90" s="20">
        <v>0</v>
      </c>
      <c r="C90" s="20">
        <f t="shared" si="11"/>
        <v>0</v>
      </c>
      <c r="D90" s="26">
        <v>5273</v>
      </c>
      <c r="E90" s="20"/>
      <c r="F90" s="7">
        <f t="shared" si="12"/>
        <v>0</v>
      </c>
      <c r="G90"/>
      <c r="H90" s="26">
        <v>97935</v>
      </c>
      <c r="I90" s="7"/>
      <c r="J90" s="8"/>
      <c r="L90" t="s">
        <v>328</v>
      </c>
      <c r="M90" s="26">
        <v>5273</v>
      </c>
      <c r="N90" s="26">
        <v>97935</v>
      </c>
    </row>
    <row r="91" spans="1:14" x14ac:dyDescent="0.35">
      <c r="A91" s="13" t="s">
        <v>272</v>
      </c>
      <c r="B91" s="20">
        <v>1269216</v>
      </c>
      <c r="C91" s="20">
        <f t="shared" si="11"/>
        <v>141024</v>
      </c>
      <c r="D91" s="26">
        <v>1340080</v>
      </c>
      <c r="E91" s="20"/>
      <c r="F91" s="7">
        <f t="shared" si="12"/>
        <v>13221</v>
      </c>
      <c r="G91">
        <v>24822515</v>
      </c>
      <c r="H91" s="26">
        <v>24565468</v>
      </c>
      <c r="I91" s="7">
        <f ca="1">G91/$I$117</f>
        <v>1.1829719395598787E-2</v>
      </c>
      <c r="J91" s="8">
        <f>G91/B91</f>
        <v>19.557360606862819</v>
      </c>
      <c r="L91" t="s">
        <v>11</v>
      </c>
      <c r="M91" s="26">
        <v>1340080</v>
      </c>
      <c r="N91" s="26">
        <v>24565468</v>
      </c>
    </row>
    <row r="92" spans="1:14" x14ac:dyDescent="0.35">
      <c r="A92" s="13" t="s">
        <v>273</v>
      </c>
      <c r="B92" s="20">
        <v>39223</v>
      </c>
      <c r="C92" s="20">
        <f t="shared" si="11"/>
        <v>4358.1111111111113</v>
      </c>
      <c r="D92" s="26">
        <v>78337</v>
      </c>
      <c r="E92" s="20"/>
      <c r="F92" s="7">
        <f t="shared" si="12"/>
        <v>408.57291666666669</v>
      </c>
      <c r="G92">
        <v>394036</v>
      </c>
      <c r="H92" s="26">
        <v>787987</v>
      </c>
      <c r="I92" s="7">
        <f ca="1">G92/$I$117</f>
        <v>1.8778658454891311E-4</v>
      </c>
      <c r="J92" s="8">
        <f>G92/B92</f>
        <v>10.046044412717029</v>
      </c>
      <c r="L92" t="s">
        <v>57</v>
      </c>
      <c r="M92" s="26">
        <v>78337</v>
      </c>
      <c r="N92" s="26">
        <v>787987</v>
      </c>
    </row>
    <row r="93" spans="1:14" x14ac:dyDescent="0.35">
      <c r="A93" s="13" t="s">
        <v>332</v>
      </c>
      <c r="B93" s="20"/>
      <c r="C93" s="20"/>
      <c r="D93" s="26">
        <v>1080</v>
      </c>
      <c r="E93" s="20"/>
      <c r="F93" s="7"/>
      <c r="G93"/>
      <c r="H93" s="26">
        <v>11967</v>
      </c>
      <c r="I93" s="7"/>
      <c r="J93" s="8"/>
      <c r="L93" t="s">
        <v>332</v>
      </c>
      <c r="M93" s="26">
        <v>1080</v>
      </c>
      <c r="N93" s="26">
        <v>11967</v>
      </c>
    </row>
    <row r="94" spans="1:14" x14ac:dyDescent="0.35">
      <c r="A94" s="13" t="s">
        <v>274</v>
      </c>
      <c r="B94" s="20">
        <v>3126</v>
      </c>
      <c r="C94" s="20">
        <f t="shared" ref="C94:C105" si="15">B94/9</f>
        <v>347.33333333333331</v>
      </c>
      <c r="D94" s="26">
        <v>420</v>
      </c>
      <c r="E94" s="20"/>
      <c r="F94" s="7">
        <f t="shared" ref="F94:F105" si="16">B94/$C$117</f>
        <v>32.5625</v>
      </c>
      <c r="G94">
        <v>31089</v>
      </c>
      <c r="H94" s="26">
        <v>7848</v>
      </c>
      <c r="I94" s="7">
        <f t="shared" ref="I94:I105" ca="1" si="17">G94/$I$117</f>
        <v>1.4816151638533431E-5</v>
      </c>
      <c r="J94" s="8">
        <f t="shared" ref="J94:J105" si="18">G94/B94</f>
        <v>9.9452975047984644</v>
      </c>
      <c r="L94" t="s">
        <v>79</v>
      </c>
      <c r="M94" s="26">
        <v>420</v>
      </c>
      <c r="N94" s="26">
        <v>7848</v>
      </c>
    </row>
    <row r="95" spans="1:14" x14ac:dyDescent="0.35">
      <c r="A95" s="13" t="s">
        <v>275</v>
      </c>
      <c r="B95" s="20">
        <v>24977</v>
      </c>
      <c r="C95" s="20">
        <f t="shared" si="15"/>
        <v>2775.2222222222222</v>
      </c>
      <c r="D95" s="26">
        <v>8595</v>
      </c>
      <c r="E95" s="20"/>
      <c r="F95" s="7">
        <f t="shared" si="16"/>
        <v>260.17708333333331</v>
      </c>
      <c r="G95">
        <v>109026</v>
      </c>
      <c r="H95" s="26">
        <v>114867</v>
      </c>
      <c r="I95" s="7">
        <f t="shared" ca="1" si="17"/>
        <v>5.1958755461505547E-5</v>
      </c>
      <c r="J95" s="8">
        <f t="shared" si="18"/>
        <v>4.3650558513832722</v>
      </c>
      <c r="L95" t="s">
        <v>54</v>
      </c>
      <c r="M95" s="26">
        <v>8595</v>
      </c>
      <c r="N95" s="26">
        <v>114867</v>
      </c>
    </row>
    <row r="96" spans="1:14" x14ac:dyDescent="0.35">
      <c r="A96" s="13" t="s">
        <v>276</v>
      </c>
      <c r="B96" s="20">
        <v>824598</v>
      </c>
      <c r="C96" s="20">
        <f t="shared" si="15"/>
        <v>91622</v>
      </c>
      <c r="D96" s="26">
        <v>754527</v>
      </c>
      <c r="E96" s="20"/>
      <c r="F96" s="7">
        <f t="shared" si="16"/>
        <v>8589.5625</v>
      </c>
      <c r="G96">
        <v>3882562</v>
      </c>
      <c r="H96" s="26">
        <v>4057070</v>
      </c>
      <c r="I96" s="7">
        <f t="shared" ca="1" si="17"/>
        <v>1.8503209282385294E-3</v>
      </c>
      <c r="J96" s="8">
        <f t="shared" si="18"/>
        <v>4.7084300471259937</v>
      </c>
      <c r="L96" t="s">
        <v>22</v>
      </c>
      <c r="M96" s="26">
        <v>754527</v>
      </c>
      <c r="N96" s="26">
        <v>4057070</v>
      </c>
    </row>
    <row r="97" spans="1:14" x14ac:dyDescent="0.35">
      <c r="A97" s="13" t="s">
        <v>277</v>
      </c>
      <c r="B97" s="20">
        <v>21729</v>
      </c>
      <c r="C97" s="20">
        <f t="shared" si="15"/>
        <v>2414.3333333333335</v>
      </c>
      <c r="D97" s="26">
        <v>9011</v>
      </c>
      <c r="E97" s="20"/>
      <c r="F97" s="7">
        <f t="shared" si="16"/>
        <v>226.34375</v>
      </c>
      <c r="G97">
        <v>281222</v>
      </c>
      <c r="H97" s="26">
        <v>96504</v>
      </c>
      <c r="I97" s="7">
        <f t="shared" ca="1" si="17"/>
        <v>1.3402257377502166E-4</v>
      </c>
      <c r="J97" s="8">
        <f t="shared" si="18"/>
        <v>12.94224308527774</v>
      </c>
      <c r="L97" t="s">
        <v>69</v>
      </c>
      <c r="M97" s="26">
        <v>9011</v>
      </c>
      <c r="N97" s="26">
        <v>96504</v>
      </c>
    </row>
    <row r="98" spans="1:14" x14ac:dyDescent="0.35">
      <c r="A98" s="13" t="s">
        <v>324</v>
      </c>
      <c r="B98" s="20">
        <v>6804</v>
      </c>
      <c r="C98" s="20">
        <f t="shared" si="15"/>
        <v>756</v>
      </c>
      <c r="D98" s="19">
        <v>0</v>
      </c>
      <c r="E98" s="20"/>
      <c r="F98" s="7">
        <f t="shared" si="16"/>
        <v>70.875</v>
      </c>
      <c r="G98">
        <v>85607</v>
      </c>
      <c r="H98" s="26"/>
      <c r="I98" s="7">
        <f t="shared" ca="1" si="17"/>
        <v>4.079791223004701E-5</v>
      </c>
      <c r="J98" s="8">
        <f t="shared" si="18"/>
        <v>12.581863609641388</v>
      </c>
      <c r="M98" s="26"/>
      <c r="N98" s="26"/>
    </row>
    <row r="99" spans="1:14" x14ac:dyDescent="0.35">
      <c r="A99" s="13" t="s">
        <v>278</v>
      </c>
      <c r="B99" s="20">
        <v>928208</v>
      </c>
      <c r="C99" s="20">
        <f t="shared" si="15"/>
        <v>103134.22222222222</v>
      </c>
      <c r="D99" s="26">
        <v>683502</v>
      </c>
      <c r="E99" s="20"/>
      <c r="F99" s="7">
        <f t="shared" si="16"/>
        <v>9668.8333333333339</v>
      </c>
      <c r="G99">
        <v>8733171</v>
      </c>
      <c r="H99" s="26">
        <v>6625921</v>
      </c>
      <c r="I99" s="7">
        <f t="shared" ca="1" si="17"/>
        <v>4.1619860986600614E-3</v>
      </c>
      <c r="J99" s="8">
        <f t="shared" si="18"/>
        <v>9.4086357799113998</v>
      </c>
      <c r="L99" t="s">
        <v>20</v>
      </c>
      <c r="M99" s="26">
        <v>683502</v>
      </c>
      <c r="N99" s="26">
        <v>6625921</v>
      </c>
    </row>
    <row r="100" spans="1:14" x14ac:dyDescent="0.35">
      <c r="A100" s="13" t="s">
        <v>279</v>
      </c>
      <c r="B100" s="20">
        <v>83306</v>
      </c>
      <c r="C100" s="20">
        <f t="shared" si="15"/>
        <v>9256.2222222222226</v>
      </c>
      <c r="D100" s="26">
        <v>175880</v>
      </c>
      <c r="E100" s="20"/>
      <c r="F100" s="7">
        <f t="shared" si="16"/>
        <v>867.77083333333337</v>
      </c>
      <c r="G100">
        <v>490401</v>
      </c>
      <c r="H100" s="26">
        <v>1207525</v>
      </c>
      <c r="I100" s="7">
        <f t="shared" ca="1" si="17"/>
        <v>2.3371145999190817E-4</v>
      </c>
      <c r="J100" s="8">
        <f t="shared" si="18"/>
        <v>5.8867428516553426</v>
      </c>
      <c r="L100" t="s">
        <v>184</v>
      </c>
      <c r="M100" s="26">
        <v>175880</v>
      </c>
      <c r="N100" s="26">
        <v>1207525</v>
      </c>
    </row>
    <row r="101" spans="1:14" x14ac:dyDescent="0.35">
      <c r="A101" s="29" t="s">
        <v>305</v>
      </c>
      <c r="B101" s="20">
        <v>212</v>
      </c>
      <c r="C101" s="20">
        <f t="shared" si="15"/>
        <v>23.555555555555557</v>
      </c>
      <c r="D101" s="19">
        <v>0</v>
      </c>
      <c r="E101" s="20"/>
      <c r="F101" s="7">
        <f t="shared" si="16"/>
        <v>2.2083333333333335</v>
      </c>
      <c r="G101">
        <v>4440</v>
      </c>
      <c r="H101" s="26"/>
      <c r="I101" s="7">
        <f t="shared" ca="1" si="17"/>
        <v>2.1159803555948544E-6</v>
      </c>
      <c r="J101" s="8">
        <f t="shared" si="18"/>
        <v>20.943396226415093</v>
      </c>
      <c r="M101" s="26"/>
      <c r="N101" s="26"/>
    </row>
    <row r="102" spans="1:14" x14ac:dyDescent="0.35">
      <c r="A102" s="13" t="s">
        <v>280</v>
      </c>
      <c r="B102" s="20">
        <v>251508</v>
      </c>
      <c r="C102" s="20">
        <f t="shared" si="15"/>
        <v>27945.333333333332</v>
      </c>
      <c r="D102" s="26">
        <v>228993</v>
      </c>
      <c r="E102" s="20"/>
      <c r="F102" s="7">
        <f t="shared" si="16"/>
        <v>2619.875</v>
      </c>
      <c r="G102">
        <v>3000512</v>
      </c>
      <c r="H102" s="26">
        <v>3101224</v>
      </c>
      <c r="I102" s="7">
        <f t="shared" ca="1" si="17"/>
        <v>1.4299604614249164E-3</v>
      </c>
      <c r="J102" s="8">
        <f t="shared" si="18"/>
        <v>11.930085722919351</v>
      </c>
      <c r="L102" t="s">
        <v>27</v>
      </c>
      <c r="M102" s="26">
        <v>228993</v>
      </c>
      <c r="N102" s="26">
        <v>3101224</v>
      </c>
    </row>
    <row r="103" spans="1:14" x14ac:dyDescent="0.35">
      <c r="A103" s="13" t="s">
        <v>281</v>
      </c>
      <c r="B103" s="20">
        <v>402091</v>
      </c>
      <c r="C103" s="20">
        <f t="shared" si="15"/>
        <v>44676.777777777781</v>
      </c>
      <c r="D103" s="26">
        <v>488072</v>
      </c>
      <c r="E103" s="20"/>
      <c r="F103" s="7">
        <f t="shared" si="16"/>
        <v>4188.447916666667</v>
      </c>
      <c r="G103">
        <v>4344606</v>
      </c>
      <c r="H103" s="26">
        <v>5606566</v>
      </c>
      <c r="I103" s="7">
        <f t="shared" ca="1" si="17"/>
        <v>2.0705182317116077E-3</v>
      </c>
      <c r="J103" s="8">
        <f t="shared" si="18"/>
        <v>10.805031696804953</v>
      </c>
      <c r="L103" t="s">
        <v>29</v>
      </c>
      <c r="M103" s="26">
        <v>488072</v>
      </c>
      <c r="N103" s="26">
        <v>5606566</v>
      </c>
    </row>
    <row r="104" spans="1:14" x14ac:dyDescent="0.35">
      <c r="A104" s="13" t="s">
        <v>282</v>
      </c>
      <c r="B104" s="20">
        <v>619</v>
      </c>
      <c r="C104" s="20">
        <f t="shared" si="15"/>
        <v>68.777777777777771</v>
      </c>
      <c r="D104" s="26">
        <v>680</v>
      </c>
      <c r="E104" s="20"/>
      <c r="F104" s="7">
        <f t="shared" si="16"/>
        <v>6.447916666666667</v>
      </c>
      <c r="G104">
        <v>5736</v>
      </c>
      <c r="H104" s="26">
        <v>11164</v>
      </c>
      <c r="I104" s="7">
        <f t="shared" ca="1" si="17"/>
        <v>2.7336178647955151E-6</v>
      </c>
      <c r="J104" s="8">
        <f t="shared" si="18"/>
        <v>9.2665589660743137</v>
      </c>
      <c r="L104" t="s">
        <v>81</v>
      </c>
      <c r="M104" s="26">
        <v>680</v>
      </c>
      <c r="N104" s="26">
        <v>11164</v>
      </c>
    </row>
    <row r="105" spans="1:14" x14ac:dyDescent="0.35">
      <c r="A105" s="13" t="s">
        <v>283</v>
      </c>
      <c r="B105" s="20">
        <v>17048</v>
      </c>
      <c r="C105" s="20">
        <f t="shared" si="15"/>
        <v>1894.2222222222222</v>
      </c>
      <c r="D105" s="26">
        <v>24594</v>
      </c>
      <c r="E105" s="20"/>
      <c r="F105" s="7">
        <f t="shared" si="16"/>
        <v>177.58333333333334</v>
      </c>
      <c r="G105">
        <v>220957</v>
      </c>
      <c r="H105" s="26">
        <v>294150</v>
      </c>
      <c r="I105" s="7">
        <f t="shared" ca="1" si="17"/>
        <v>1.0530195302503881E-4</v>
      </c>
      <c r="J105" s="8">
        <f t="shared" si="18"/>
        <v>12.960875175973721</v>
      </c>
      <c r="L105" t="s">
        <v>60</v>
      </c>
      <c r="M105" s="26">
        <v>24594</v>
      </c>
      <c r="N105" s="26">
        <v>294150</v>
      </c>
    </row>
    <row r="106" spans="1:14" x14ac:dyDescent="0.35">
      <c r="A106" s="29" t="s">
        <v>177</v>
      </c>
      <c r="B106" s="20"/>
      <c r="C106" s="20"/>
      <c r="D106" s="26">
        <v>35114</v>
      </c>
      <c r="E106" s="20"/>
      <c r="F106" s="7"/>
      <c r="G106"/>
      <c r="H106" s="26">
        <v>446535</v>
      </c>
      <c r="I106" s="7"/>
      <c r="J106" s="8"/>
      <c r="L106" t="s">
        <v>177</v>
      </c>
      <c r="M106" s="26">
        <v>35114</v>
      </c>
      <c r="N106" s="26">
        <v>446535</v>
      </c>
    </row>
    <row r="107" spans="1:14" x14ac:dyDescent="0.35">
      <c r="A107" s="13" t="s">
        <v>284</v>
      </c>
      <c r="B107" s="20">
        <v>16569</v>
      </c>
      <c r="C107" s="20">
        <f t="shared" ref="C107:C117" si="19">B107/9</f>
        <v>1841</v>
      </c>
      <c r="D107" s="26">
        <v>8451</v>
      </c>
      <c r="E107" s="20"/>
      <c r="F107" s="7">
        <f t="shared" ref="F107:F117" si="20">B107/$C$117</f>
        <v>172.59375</v>
      </c>
      <c r="G107">
        <v>243843</v>
      </c>
      <c r="H107" s="26">
        <v>112680</v>
      </c>
      <c r="I107" s="7">
        <f t="shared" ref="I107:I117" ca="1" si="21">G107/$I$117</f>
        <v>1.1620878329939553E-4</v>
      </c>
      <c r="J107" s="8">
        <f t="shared" ref="J107:J117" si="22">G107/B107</f>
        <v>14.716820568531595</v>
      </c>
      <c r="L107" t="s">
        <v>65</v>
      </c>
      <c r="M107" s="26">
        <v>8451</v>
      </c>
      <c r="N107" s="26">
        <v>112680</v>
      </c>
    </row>
    <row r="108" spans="1:14" x14ac:dyDescent="0.35">
      <c r="A108" s="13" t="s">
        <v>285</v>
      </c>
      <c r="B108" s="20">
        <v>57400</v>
      </c>
      <c r="C108" s="20">
        <f t="shared" si="19"/>
        <v>6377.7777777777774</v>
      </c>
      <c r="D108" s="26">
        <v>45018</v>
      </c>
      <c r="E108" s="20"/>
      <c r="F108" s="7">
        <f t="shared" si="20"/>
        <v>597.91666666666663</v>
      </c>
      <c r="G108">
        <v>526835</v>
      </c>
      <c r="H108" s="26">
        <v>400438</v>
      </c>
      <c r="I108" s="7">
        <f t="shared" ca="1" si="21"/>
        <v>2.5107488978374219E-4</v>
      </c>
      <c r="J108" s="8">
        <f t="shared" si="22"/>
        <v>9.1783101045296167</v>
      </c>
      <c r="L108" t="s">
        <v>47</v>
      </c>
      <c r="M108" s="26">
        <v>45018</v>
      </c>
      <c r="N108" s="26">
        <v>400438</v>
      </c>
    </row>
    <row r="109" spans="1:14" x14ac:dyDescent="0.35">
      <c r="A109" s="13" t="s">
        <v>286</v>
      </c>
      <c r="B109" s="20">
        <v>477402</v>
      </c>
      <c r="C109" s="20">
        <f t="shared" si="19"/>
        <v>53044.666666666664</v>
      </c>
      <c r="D109" s="26">
        <v>644400</v>
      </c>
      <c r="E109" s="20"/>
      <c r="F109" s="7">
        <f t="shared" si="20"/>
        <v>4972.9375</v>
      </c>
      <c r="G109">
        <v>6335508</v>
      </c>
      <c r="H109" s="26">
        <v>7224551</v>
      </c>
      <c r="I109" s="7">
        <f t="shared" ca="1" si="21"/>
        <v>3.0193266825932537E-3</v>
      </c>
      <c r="J109" s="8">
        <f t="shared" si="22"/>
        <v>13.270803222441465</v>
      </c>
      <c r="L109" t="s">
        <v>19</v>
      </c>
      <c r="M109" s="26">
        <v>644400</v>
      </c>
      <c r="N109" s="26">
        <v>7224551</v>
      </c>
    </row>
    <row r="110" spans="1:14" x14ac:dyDescent="0.35">
      <c r="A110" s="13" t="s">
        <v>287</v>
      </c>
      <c r="B110" s="20">
        <v>73156093</v>
      </c>
      <c r="C110" s="20">
        <f t="shared" si="19"/>
        <v>8128454.777777778</v>
      </c>
      <c r="D110" s="26">
        <v>69209105</v>
      </c>
      <c r="E110" s="20"/>
      <c r="F110" s="7">
        <f t="shared" si="20"/>
        <v>762042.63541666663</v>
      </c>
      <c r="G110">
        <v>409407451</v>
      </c>
      <c r="H110" s="26">
        <v>440822836</v>
      </c>
      <c r="I110" s="7">
        <f t="shared" ca="1" si="21"/>
        <v>0.19511219003382049</v>
      </c>
      <c r="J110" s="8">
        <f t="shared" si="22"/>
        <v>5.5963547834628073</v>
      </c>
      <c r="L110" t="s">
        <v>4</v>
      </c>
      <c r="M110" s="26">
        <v>69209105</v>
      </c>
      <c r="N110" s="26">
        <v>440822836</v>
      </c>
    </row>
    <row r="111" spans="1:14" x14ac:dyDescent="0.35">
      <c r="A111" s="13" t="s">
        <v>288</v>
      </c>
      <c r="B111" s="20">
        <v>99236581</v>
      </c>
      <c r="C111" s="20">
        <f t="shared" si="19"/>
        <v>11026286.777777778</v>
      </c>
      <c r="D111" s="26">
        <v>97023802</v>
      </c>
      <c r="E111" s="20"/>
      <c r="F111" s="7">
        <f t="shared" si="20"/>
        <v>1033714.3854166666</v>
      </c>
      <c r="G111">
        <v>761714161</v>
      </c>
      <c r="H111" s="26">
        <v>787561895</v>
      </c>
      <c r="I111" s="7">
        <f t="shared" ca="1" si="21"/>
        <v>0.36301175703928296</v>
      </c>
      <c r="J111" s="8">
        <f t="shared" si="22"/>
        <v>7.6757396649930936</v>
      </c>
      <c r="L111" t="s">
        <v>3</v>
      </c>
      <c r="M111" s="26">
        <v>97023802</v>
      </c>
      <c r="N111" s="26">
        <v>787561895</v>
      </c>
    </row>
    <row r="112" spans="1:14" x14ac:dyDescent="0.35">
      <c r="A112" s="13" t="s">
        <v>289</v>
      </c>
      <c r="B112" s="20">
        <v>3519</v>
      </c>
      <c r="C112" s="20">
        <f t="shared" si="19"/>
        <v>391</v>
      </c>
      <c r="D112" s="26">
        <v>1512</v>
      </c>
      <c r="E112" s="20"/>
      <c r="F112" s="7">
        <f t="shared" si="20"/>
        <v>36.65625</v>
      </c>
      <c r="G112">
        <v>41813</v>
      </c>
      <c r="H112" s="26">
        <v>14178</v>
      </c>
      <c r="I112" s="7">
        <f t="shared" ca="1" si="21"/>
        <v>1.9926911398308032E-5</v>
      </c>
      <c r="J112" s="8">
        <f t="shared" si="22"/>
        <v>11.882068769536801</v>
      </c>
      <c r="L112" t="s">
        <v>71</v>
      </c>
      <c r="M112" s="26">
        <v>1512</v>
      </c>
      <c r="N112" s="26">
        <v>14178</v>
      </c>
    </row>
    <row r="113" spans="1:14" x14ac:dyDescent="0.35">
      <c r="A113" s="13" t="s">
        <v>317</v>
      </c>
      <c r="B113" s="20">
        <v>9000</v>
      </c>
      <c r="C113" s="20">
        <f t="shared" si="19"/>
        <v>1000</v>
      </c>
      <c r="D113" s="19">
        <v>0</v>
      </c>
      <c r="E113" s="20"/>
      <c r="F113" s="7">
        <f t="shared" si="20"/>
        <v>93.75</v>
      </c>
      <c r="G113">
        <v>113146</v>
      </c>
      <c r="H113" s="26"/>
      <c r="I113" s="7">
        <f t="shared" ca="1" si="21"/>
        <v>5.3922232728408881E-5</v>
      </c>
      <c r="J113" s="8">
        <f t="shared" si="22"/>
        <v>12.571777777777777</v>
      </c>
      <c r="M113" s="26"/>
      <c r="N113" s="26"/>
    </row>
    <row r="114" spans="1:14" x14ac:dyDescent="0.35">
      <c r="A114" s="13" t="s">
        <v>290</v>
      </c>
      <c r="B114" s="20">
        <v>15609</v>
      </c>
      <c r="C114" s="20">
        <f t="shared" si="19"/>
        <v>1734.3333333333333</v>
      </c>
      <c r="D114" s="26">
        <v>14581</v>
      </c>
      <c r="E114" s="20"/>
      <c r="F114" s="7">
        <f t="shared" si="20"/>
        <v>162.59375</v>
      </c>
      <c r="G114">
        <v>122472</v>
      </c>
      <c r="H114" s="26">
        <v>147951</v>
      </c>
      <c r="I114" s="7">
        <f t="shared" ca="1" si="21"/>
        <v>5.8366744619462393E-5</v>
      </c>
      <c r="J114" s="8">
        <f t="shared" si="22"/>
        <v>7.8462425523736306</v>
      </c>
      <c r="L114" t="s">
        <v>67</v>
      </c>
      <c r="M114" s="26">
        <v>14581</v>
      </c>
      <c r="N114" s="26">
        <v>147951</v>
      </c>
    </row>
    <row r="115" spans="1:14" x14ac:dyDescent="0.35">
      <c r="A115" s="13" t="s">
        <v>291</v>
      </c>
      <c r="B115" s="20">
        <v>126687</v>
      </c>
      <c r="C115" s="20">
        <f t="shared" si="19"/>
        <v>14076.333333333334</v>
      </c>
      <c r="D115" s="26">
        <v>68017</v>
      </c>
      <c r="E115" s="20"/>
      <c r="F115" s="7">
        <f t="shared" si="20"/>
        <v>1319.65625</v>
      </c>
      <c r="G115">
        <v>1087894</v>
      </c>
      <c r="H115" s="26">
        <v>784236</v>
      </c>
      <c r="I115" s="7">
        <f t="shared" ca="1" si="21"/>
        <v>5.1845998490304256E-4</v>
      </c>
      <c r="J115" s="8">
        <f t="shared" si="22"/>
        <v>8.5872583611578133</v>
      </c>
      <c r="L115" t="s">
        <v>33</v>
      </c>
      <c r="M115" s="26">
        <v>68017</v>
      </c>
      <c r="N115" s="26">
        <v>784236</v>
      </c>
    </row>
    <row r="116" spans="1:14" ht="15" thickBot="1" x14ac:dyDescent="0.4">
      <c r="A116" s="13" t="s">
        <v>292</v>
      </c>
      <c r="B116" s="20">
        <v>7835</v>
      </c>
      <c r="C116" s="20">
        <f t="shared" si="19"/>
        <v>870.55555555555554</v>
      </c>
      <c r="D116" s="19">
        <v>0</v>
      </c>
      <c r="E116" s="20"/>
      <c r="F116" s="7">
        <f t="shared" si="20"/>
        <v>81.614583333333329</v>
      </c>
      <c r="G116">
        <v>105415</v>
      </c>
      <c r="H116" s="26"/>
      <c r="I116" s="7">
        <f t="shared" ca="1" si="21"/>
        <v>5.0237853420052163E-5</v>
      </c>
      <c r="J116" s="8">
        <f t="shared" si="22"/>
        <v>13.454371410338226</v>
      </c>
      <c r="M116" s="26"/>
      <c r="N116" s="26"/>
    </row>
    <row r="117" spans="1:14" ht="15" thickBot="1" x14ac:dyDescent="0.4">
      <c r="A117" s="21" t="s">
        <v>293</v>
      </c>
      <c r="B117" s="22">
        <v>864</v>
      </c>
      <c r="C117" s="22">
        <f t="shared" si="19"/>
        <v>96</v>
      </c>
      <c r="D117" s="26">
        <v>1080</v>
      </c>
      <c r="E117" s="22"/>
      <c r="F117" s="23">
        <f t="shared" si="20"/>
        <v>9</v>
      </c>
      <c r="G117" s="24">
        <v>11429</v>
      </c>
      <c r="H117" s="26">
        <v>13793</v>
      </c>
      <c r="I117" s="23">
        <f t="shared" ca="1" si="21"/>
        <v>5.4467431270481065E-6</v>
      </c>
      <c r="J117" s="25">
        <f t="shared" si="22"/>
        <v>13.22800925925926</v>
      </c>
      <c r="L117" t="s">
        <v>182</v>
      </c>
      <c r="M117" s="26">
        <v>1080</v>
      </c>
      <c r="N117" s="26">
        <v>13793</v>
      </c>
    </row>
    <row r="118" spans="1:14" x14ac:dyDescent="0.35">
      <c r="B118" s="16">
        <f>SUM(B4:B117)</f>
        <v>288771943</v>
      </c>
      <c r="D118" s="16">
        <f>SUM(D4:D117)</f>
        <v>276226739</v>
      </c>
    </row>
    <row r="119" spans="1:14" x14ac:dyDescent="0.35">
      <c r="D119" s="16">
        <f>D118-276226739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5778-DB06-477D-8764-AD7D41023B9A}">
  <dimension ref="A1:C574"/>
  <sheetViews>
    <sheetView workbookViewId="0">
      <selection activeCell="H103" activeCellId="17" sqref="A1:IV1 A5:IV5 A8:IV8 A26:IV26 A30:IV30 A33:IV33 A36:IV36 A44:IV44 A47:IV47 A50:IV50 A56:IV56 A63:IV63 A66:IV66 A78:IV78 A82:IV82 A86:IV86 A101:IV101 A103:IV103 A115:IV115 A118:IV118 A120:IV120 A124:IV124 A127:IV127 A131:IV131 A136:IV136 A139:IV139 A142:IV142 A144:IV144 A154:IV154 A162:IV162 A174:IV174 A179:IV179 A181:IV181 A194:IV194 A197:IV197 A200:IV200 A213:IV213 A218:IV218 A222:IV222 A226:IV226 A232:IV232 A237:IV237 A240:IV240 A245:IV245 A257:IV257 A260:IV260 A263:IV263 A269:IV269 A277:IV277 A280:IV280 A283:IV283 A287:IV287 A291:IV291 A297:IV297 A302:IV302 A305:IV305 A308:IV308 A312:IV312 A316:IV316 A319:IV319 A322:IV322 A325:IV325 A328:IV328 A337:IV337 A346:IV346 A354:IV354 A362:IV362 A367:IV367 A374:IV374 A377:IV377 A381:IV381 A388:IV388 A391:IV391 A393:IV393 A395:IV395 A398:IV398 A415:IV415 A418:IV418 A420:IV420 A433:IV433 A436:IV436 A440:IV440 A444:IV444 A451:IV451 A457:IV457 A462:IV462 A468:IV468 A472:IV472 A481:IV481 A486:IV486 A491:IV491 A501:IV501 A504:IV504 A508:IV508 A514:IV514 A530:IV530 A550:IV550 A553:IV553 A555:IV555 A562:IV562 A568:IV568 A571:IV571 A573:IV65536"/>
    </sheetView>
  </sheetViews>
  <sheetFormatPr defaultRowHeight="14.5" outlineLevelRow="2" x14ac:dyDescent="0.35"/>
  <cols>
    <col min="1" max="1" width="39.26953125" bestFit="1" customWidth="1"/>
    <col min="2" max="2" width="16" bestFit="1" customWidth="1"/>
    <col min="3" max="3" width="15.54296875" bestFit="1" customWidth="1"/>
  </cols>
  <sheetData>
    <row r="1" spans="1:3" x14ac:dyDescent="0.35">
      <c r="A1" t="s">
        <v>0</v>
      </c>
      <c r="B1" t="s">
        <v>196</v>
      </c>
      <c r="C1" t="s">
        <v>197</v>
      </c>
    </row>
    <row r="2" spans="1:3" hidden="1" outlineLevel="2" x14ac:dyDescent="0.35">
      <c r="A2" t="s">
        <v>294</v>
      </c>
      <c r="B2">
        <v>72</v>
      </c>
      <c r="C2">
        <v>1040</v>
      </c>
    </row>
    <row r="3" spans="1:3" hidden="1" outlineLevel="2" x14ac:dyDescent="0.35">
      <c r="A3" t="s">
        <v>294</v>
      </c>
      <c r="B3">
        <v>408</v>
      </c>
      <c r="C3">
        <v>9010</v>
      </c>
    </row>
    <row r="4" spans="1:3" hidden="1" outlineLevel="2" x14ac:dyDescent="0.35">
      <c r="A4" t="s">
        <v>294</v>
      </c>
      <c r="B4">
        <v>1305</v>
      </c>
      <c r="C4">
        <v>22315</v>
      </c>
    </row>
    <row r="5" spans="1:3" outlineLevel="1" collapsed="1" x14ac:dyDescent="0.35">
      <c r="A5" s="13" t="s">
        <v>298</v>
      </c>
      <c r="B5">
        <f>SUBTOTAL(9,B2:B4)</f>
        <v>1785</v>
      </c>
      <c r="C5">
        <f>SUBTOTAL(9,C2:C4)</f>
        <v>32365</v>
      </c>
    </row>
    <row r="6" spans="1:3" hidden="1" outlineLevel="2" x14ac:dyDescent="0.35">
      <c r="A6" t="s">
        <v>73</v>
      </c>
      <c r="B6">
        <v>1215</v>
      </c>
      <c r="C6">
        <v>19843</v>
      </c>
    </row>
    <row r="7" spans="1:3" hidden="1" outlineLevel="2" x14ac:dyDescent="0.35">
      <c r="A7" t="s">
        <v>73</v>
      </c>
      <c r="B7">
        <v>108</v>
      </c>
      <c r="C7">
        <v>3124</v>
      </c>
    </row>
    <row r="8" spans="1:3" outlineLevel="1" collapsed="1" x14ac:dyDescent="0.35">
      <c r="A8" s="13" t="s">
        <v>91</v>
      </c>
      <c r="B8">
        <f>SUBTOTAL(9,B6:B7)</f>
        <v>1323</v>
      </c>
      <c r="C8">
        <f>SUBTOTAL(9,C6:C7)</f>
        <v>22967</v>
      </c>
    </row>
    <row r="9" spans="1:3" hidden="1" outlineLevel="2" x14ac:dyDescent="0.35">
      <c r="A9" t="s">
        <v>5</v>
      </c>
      <c r="B9">
        <v>10043</v>
      </c>
      <c r="C9">
        <v>1107236</v>
      </c>
    </row>
    <row r="10" spans="1:3" hidden="1" outlineLevel="2" x14ac:dyDescent="0.35">
      <c r="A10" t="s">
        <v>5</v>
      </c>
      <c r="B10">
        <v>29123</v>
      </c>
      <c r="C10">
        <v>477824</v>
      </c>
    </row>
    <row r="11" spans="1:3" hidden="1" outlineLevel="2" x14ac:dyDescent="0.35">
      <c r="A11" t="s">
        <v>5</v>
      </c>
      <c r="B11">
        <v>285793</v>
      </c>
      <c r="C11">
        <v>3711180</v>
      </c>
    </row>
    <row r="12" spans="1:3" hidden="1" outlineLevel="2" x14ac:dyDescent="0.35">
      <c r="A12" t="s">
        <v>5</v>
      </c>
      <c r="B12">
        <v>42800</v>
      </c>
      <c r="C12">
        <v>357906</v>
      </c>
    </row>
    <row r="13" spans="1:3" hidden="1" outlineLevel="2" x14ac:dyDescent="0.35">
      <c r="A13" t="s">
        <v>5</v>
      </c>
      <c r="B13">
        <v>3600</v>
      </c>
      <c r="C13">
        <v>54906</v>
      </c>
    </row>
    <row r="14" spans="1:3" hidden="1" outlineLevel="2" x14ac:dyDescent="0.35">
      <c r="A14" t="s">
        <v>5</v>
      </c>
      <c r="B14">
        <v>1</v>
      </c>
      <c r="C14">
        <v>211</v>
      </c>
    </row>
    <row r="15" spans="1:3" hidden="1" outlineLevel="2" x14ac:dyDescent="0.35">
      <c r="A15" t="s">
        <v>5</v>
      </c>
      <c r="B15">
        <v>10257724</v>
      </c>
      <c r="C15">
        <v>98909499</v>
      </c>
    </row>
    <row r="16" spans="1:3" hidden="1" outlineLevel="2" x14ac:dyDescent="0.35">
      <c r="A16" t="s">
        <v>5</v>
      </c>
      <c r="B16">
        <v>70669</v>
      </c>
      <c r="C16">
        <v>325466</v>
      </c>
    </row>
    <row r="17" spans="1:3" hidden="1" outlineLevel="2" x14ac:dyDescent="0.35">
      <c r="A17" t="s">
        <v>5</v>
      </c>
      <c r="B17">
        <v>2506276</v>
      </c>
      <c r="C17">
        <v>40207524</v>
      </c>
    </row>
    <row r="18" spans="1:3" hidden="1" outlineLevel="2" x14ac:dyDescent="0.35">
      <c r="A18" t="s">
        <v>5</v>
      </c>
      <c r="B18">
        <v>1982</v>
      </c>
      <c r="C18">
        <v>54023</v>
      </c>
    </row>
    <row r="19" spans="1:3" hidden="1" outlineLevel="2" x14ac:dyDescent="0.35">
      <c r="A19" t="s">
        <v>5</v>
      </c>
      <c r="B19">
        <v>1539</v>
      </c>
      <c r="C19">
        <v>11855</v>
      </c>
    </row>
    <row r="20" spans="1:3" hidden="1" outlineLevel="2" x14ac:dyDescent="0.35">
      <c r="A20" t="s">
        <v>5</v>
      </c>
      <c r="B20">
        <v>21</v>
      </c>
      <c r="C20">
        <v>821</v>
      </c>
    </row>
    <row r="21" spans="1:3" hidden="1" outlineLevel="2" x14ac:dyDescent="0.35">
      <c r="A21" t="s">
        <v>5</v>
      </c>
      <c r="B21">
        <v>116</v>
      </c>
      <c r="C21">
        <v>4861</v>
      </c>
    </row>
    <row r="22" spans="1:3" hidden="1" outlineLevel="2" x14ac:dyDescent="0.35">
      <c r="A22" t="s">
        <v>5</v>
      </c>
      <c r="B22">
        <v>24000</v>
      </c>
      <c r="C22">
        <v>120000</v>
      </c>
    </row>
    <row r="23" spans="1:3" hidden="1" outlineLevel="2" x14ac:dyDescent="0.35">
      <c r="A23" t="s">
        <v>5</v>
      </c>
      <c r="B23">
        <v>8046343</v>
      </c>
      <c r="C23">
        <v>39649823</v>
      </c>
    </row>
    <row r="24" spans="1:3" hidden="1" outlineLevel="2" x14ac:dyDescent="0.35">
      <c r="A24" t="s">
        <v>5</v>
      </c>
      <c r="B24">
        <v>23811571</v>
      </c>
      <c r="C24">
        <v>97423851</v>
      </c>
    </row>
    <row r="25" spans="1:3" hidden="1" outlineLevel="2" x14ac:dyDescent="0.35">
      <c r="A25" t="s">
        <v>5</v>
      </c>
      <c r="B25">
        <v>1177257</v>
      </c>
      <c r="C25">
        <v>6875030</v>
      </c>
    </row>
    <row r="26" spans="1:3" outlineLevel="1" collapsed="1" x14ac:dyDescent="0.35">
      <c r="A26" s="13" t="s">
        <v>92</v>
      </c>
      <c r="B26">
        <f>SUBTOTAL(9,B9:B25)</f>
        <v>46268858</v>
      </c>
      <c r="C26">
        <f>SUBTOTAL(9,C9:C25)</f>
        <v>289292016</v>
      </c>
    </row>
    <row r="27" spans="1:3" hidden="1" outlineLevel="2" x14ac:dyDescent="0.35">
      <c r="A27" t="s">
        <v>194</v>
      </c>
      <c r="B27">
        <v>18</v>
      </c>
      <c r="C27">
        <v>480</v>
      </c>
    </row>
    <row r="28" spans="1:3" hidden="1" outlineLevel="2" x14ac:dyDescent="0.35">
      <c r="A28" t="s">
        <v>194</v>
      </c>
      <c r="B28">
        <v>99</v>
      </c>
      <c r="C28">
        <v>2020</v>
      </c>
    </row>
    <row r="29" spans="1:3" hidden="1" outlineLevel="2" x14ac:dyDescent="0.35">
      <c r="A29" t="s">
        <v>194</v>
      </c>
      <c r="B29">
        <v>108</v>
      </c>
      <c r="C29">
        <v>2787</v>
      </c>
    </row>
    <row r="30" spans="1:3" outlineLevel="1" collapsed="1" x14ac:dyDescent="0.35">
      <c r="A30" s="13" t="s">
        <v>198</v>
      </c>
      <c r="B30">
        <f>SUBTOTAL(9,B27:B29)</f>
        <v>225</v>
      </c>
      <c r="C30">
        <f>SUBTOTAL(9,C27:C29)</f>
        <v>5287</v>
      </c>
    </row>
    <row r="31" spans="1:3" hidden="1" outlineLevel="2" x14ac:dyDescent="0.35">
      <c r="A31" t="s">
        <v>45</v>
      </c>
      <c r="B31">
        <v>17586</v>
      </c>
      <c r="C31">
        <v>241928</v>
      </c>
    </row>
    <row r="32" spans="1:3" hidden="1" outlineLevel="2" x14ac:dyDescent="0.35">
      <c r="A32" t="s">
        <v>45</v>
      </c>
      <c r="B32">
        <v>864</v>
      </c>
      <c r="C32">
        <v>14930</v>
      </c>
    </row>
    <row r="33" spans="1:3" outlineLevel="1" collapsed="1" x14ac:dyDescent="0.35">
      <c r="A33" s="13" t="s">
        <v>93</v>
      </c>
      <c r="B33">
        <f>SUBTOTAL(9,B31:B32)</f>
        <v>18450</v>
      </c>
      <c r="C33">
        <f>SUBTOTAL(9,C31:C32)</f>
        <v>256858</v>
      </c>
    </row>
    <row r="34" spans="1:3" hidden="1" outlineLevel="2" x14ac:dyDescent="0.35">
      <c r="A34" t="s">
        <v>46</v>
      </c>
      <c r="B34">
        <v>22676</v>
      </c>
      <c r="C34">
        <v>247073</v>
      </c>
    </row>
    <row r="35" spans="1:3" hidden="1" outlineLevel="2" x14ac:dyDescent="0.35">
      <c r="A35" t="s">
        <v>46</v>
      </c>
      <c r="B35">
        <v>2907</v>
      </c>
      <c r="C35">
        <v>41864</v>
      </c>
    </row>
    <row r="36" spans="1:3" outlineLevel="1" collapsed="1" x14ac:dyDescent="0.35">
      <c r="A36" s="13" t="s">
        <v>94</v>
      </c>
      <c r="B36">
        <f>SUBTOTAL(9,B34:B35)</f>
        <v>25583</v>
      </c>
      <c r="C36">
        <f>SUBTOTAL(9,C34:C35)</f>
        <v>288937</v>
      </c>
    </row>
    <row r="37" spans="1:3" hidden="1" outlineLevel="2" x14ac:dyDescent="0.35">
      <c r="A37" t="s">
        <v>16</v>
      </c>
      <c r="B37">
        <v>27</v>
      </c>
      <c r="C37">
        <v>837</v>
      </c>
    </row>
    <row r="38" spans="1:3" hidden="1" outlineLevel="2" x14ac:dyDescent="0.35">
      <c r="A38" t="s">
        <v>16</v>
      </c>
      <c r="B38">
        <v>333</v>
      </c>
      <c r="C38">
        <v>3638</v>
      </c>
    </row>
    <row r="39" spans="1:3" hidden="1" outlineLevel="2" x14ac:dyDescent="0.35">
      <c r="A39" t="s">
        <v>16</v>
      </c>
      <c r="B39">
        <v>310685</v>
      </c>
      <c r="C39">
        <v>3049598</v>
      </c>
    </row>
    <row r="40" spans="1:3" hidden="1" outlineLevel="2" x14ac:dyDescent="0.35">
      <c r="A40" t="s">
        <v>16</v>
      </c>
      <c r="B40">
        <v>24177</v>
      </c>
      <c r="C40">
        <v>157708</v>
      </c>
    </row>
    <row r="41" spans="1:3" hidden="1" outlineLevel="2" x14ac:dyDescent="0.35">
      <c r="A41" t="s">
        <v>16</v>
      </c>
      <c r="B41">
        <v>32219</v>
      </c>
      <c r="C41">
        <v>558101</v>
      </c>
    </row>
    <row r="42" spans="1:3" hidden="1" outlineLevel="2" x14ac:dyDescent="0.35">
      <c r="A42" t="s">
        <v>16</v>
      </c>
      <c r="B42">
        <v>120000</v>
      </c>
      <c r="C42">
        <v>732000</v>
      </c>
    </row>
    <row r="43" spans="1:3" hidden="1" outlineLevel="2" x14ac:dyDescent="0.35">
      <c r="A43" t="s">
        <v>16</v>
      </c>
      <c r="B43">
        <v>1113690</v>
      </c>
      <c r="C43">
        <v>4058025</v>
      </c>
    </row>
    <row r="44" spans="1:3" outlineLevel="1" collapsed="1" x14ac:dyDescent="0.35">
      <c r="A44" s="13" t="s">
        <v>95</v>
      </c>
      <c r="B44">
        <f>SUBTOTAL(9,B37:B43)</f>
        <v>1601131</v>
      </c>
      <c r="C44">
        <f>SUBTOTAL(9,C37:C43)</f>
        <v>8559907</v>
      </c>
    </row>
    <row r="45" spans="1:3" hidden="1" outlineLevel="2" x14ac:dyDescent="0.35">
      <c r="A45" t="s">
        <v>40</v>
      </c>
      <c r="B45">
        <v>48300</v>
      </c>
      <c r="C45">
        <v>673556</v>
      </c>
    </row>
    <row r="46" spans="1:3" hidden="1" outlineLevel="2" x14ac:dyDescent="0.35">
      <c r="A46" t="s">
        <v>40</v>
      </c>
      <c r="B46">
        <v>4185</v>
      </c>
      <c r="C46">
        <v>71218</v>
      </c>
    </row>
    <row r="47" spans="1:3" outlineLevel="1" collapsed="1" x14ac:dyDescent="0.35">
      <c r="A47" s="13" t="s">
        <v>96</v>
      </c>
      <c r="B47">
        <f>SUBTOTAL(9,B45:B46)</f>
        <v>52485</v>
      </c>
      <c r="C47">
        <f>SUBTOTAL(9,C45:C46)</f>
        <v>744774</v>
      </c>
    </row>
    <row r="48" spans="1:3" hidden="1" outlineLevel="2" x14ac:dyDescent="0.35">
      <c r="A48" t="s">
        <v>309</v>
      </c>
      <c r="B48">
        <v>2538</v>
      </c>
      <c r="C48">
        <v>34370</v>
      </c>
    </row>
    <row r="49" spans="1:3" hidden="1" outlineLevel="2" x14ac:dyDescent="0.35">
      <c r="A49" t="s">
        <v>309</v>
      </c>
      <c r="B49">
        <v>1427</v>
      </c>
      <c r="C49">
        <v>23120</v>
      </c>
    </row>
    <row r="50" spans="1:3" outlineLevel="1" collapsed="1" x14ac:dyDescent="0.35">
      <c r="A50" s="13" t="s">
        <v>312</v>
      </c>
      <c r="B50">
        <f>SUBTOTAL(9,B48:B49)</f>
        <v>3965</v>
      </c>
      <c r="C50">
        <f>SUBTOTAL(9,C48:C49)</f>
        <v>57490</v>
      </c>
    </row>
    <row r="51" spans="1:3" hidden="1" outlineLevel="2" x14ac:dyDescent="0.35">
      <c r="A51" t="s">
        <v>41</v>
      </c>
      <c r="B51">
        <v>12507</v>
      </c>
      <c r="C51">
        <v>75445</v>
      </c>
    </row>
    <row r="52" spans="1:3" hidden="1" outlineLevel="2" x14ac:dyDescent="0.35">
      <c r="A52" t="s">
        <v>41</v>
      </c>
      <c r="B52">
        <v>8248</v>
      </c>
      <c r="C52">
        <v>51794</v>
      </c>
    </row>
    <row r="53" spans="1:3" hidden="1" outlineLevel="2" x14ac:dyDescent="0.35">
      <c r="A53" t="s">
        <v>41</v>
      </c>
      <c r="B53">
        <v>17721</v>
      </c>
      <c r="C53">
        <v>174422</v>
      </c>
    </row>
    <row r="54" spans="1:3" hidden="1" outlineLevel="2" x14ac:dyDescent="0.35">
      <c r="A54" t="s">
        <v>41</v>
      </c>
      <c r="B54">
        <v>10440</v>
      </c>
      <c r="C54">
        <v>182294</v>
      </c>
    </row>
    <row r="55" spans="1:3" hidden="1" outlineLevel="2" x14ac:dyDescent="0.35">
      <c r="A55" t="s">
        <v>41</v>
      </c>
      <c r="B55">
        <v>24000</v>
      </c>
      <c r="C55">
        <v>51600</v>
      </c>
    </row>
    <row r="56" spans="1:3" outlineLevel="1" collapsed="1" x14ac:dyDescent="0.35">
      <c r="A56" s="13" t="s">
        <v>97</v>
      </c>
      <c r="B56">
        <f>SUBTOTAL(9,B51:B55)</f>
        <v>72916</v>
      </c>
      <c r="C56">
        <f>SUBTOTAL(9,C51:C55)</f>
        <v>535555</v>
      </c>
    </row>
    <row r="57" spans="1:3" hidden="1" outlineLevel="2" x14ac:dyDescent="0.35">
      <c r="A57" t="s">
        <v>21</v>
      </c>
      <c r="B57">
        <v>10337</v>
      </c>
      <c r="C57">
        <v>81772</v>
      </c>
    </row>
    <row r="58" spans="1:3" hidden="1" outlineLevel="2" x14ac:dyDescent="0.35">
      <c r="A58" t="s">
        <v>21</v>
      </c>
      <c r="B58">
        <v>558635</v>
      </c>
      <c r="C58">
        <v>4786508</v>
      </c>
    </row>
    <row r="59" spans="1:3" hidden="1" outlineLevel="2" x14ac:dyDescent="0.35">
      <c r="A59" t="s">
        <v>21</v>
      </c>
      <c r="B59">
        <v>24399</v>
      </c>
      <c r="C59">
        <v>259063</v>
      </c>
    </row>
    <row r="60" spans="1:3" hidden="1" outlineLevel="2" x14ac:dyDescent="0.35">
      <c r="A60" t="s">
        <v>21</v>
      </c>
      <c r="B60">
        <v>2457</v>
      </c>
      <c r="C60">
        <v>25933</v>
      </c>
    </row>
    <row r="61" spans="1:3" hidden="1" outlineLevel="2" x14ac:dyDescent="0.35">
      <c r="A61" t="s">
        <v>21</v>
      </c>
      <c r="B61">
        <v>16000</v>
      </c>
      <c r="C61">
        <v>77310</v>
      </c>
    </row>
    <row r="62" spans="1:3" hidden="1" outlineLevel="2" x14ac:dyDescent="0.35">
      <c r="A62" t="s">
        <v>21</v>
      </c>
      <c r="B62">
        <v>523834</v>
      </c>
      <c r="C62">
        <v>1553111</v>
      </c>
    </row>
    <row r="63" spans="1:3" outlineLevel="1" collapsed="1" x14ac:dyDescent="0.35">
      <c r="A63" s="13" t="s">
        <v>98</v>
      </c>
      <c r="B63">
        <f>SUBTOTAL(9,B57:B62)</f>
        <v>1135662</v>
      </c>
      <c r="C63">
        <f>SUBTOTAL(9,C57:C62)</f>
        <v>6783697</v>
      </c>
    </row>
    <row r="64" spans="1:3" hidden="1" outlineLevel="2" x14ac:dyDescent="0.35">
      <c r="A64" t="s">
        <v>178</v>
      </c>
      <c r="B64">
        <v>3969</v>
      </c>
      <c r="C64">
        <v>48341</v>
      </c>
    </row>
    <row r="65" spans="1:3" hidden="1" outlineLevel="2" x14ac:dyDescent="0.35">
      <c r="A65" t="s">
        <v>178</v>
      </c>
      <c r="B65">
        <v>2655</v>
      </c>
      <c r="C65">
        <v>116629</v>
      </c>
    </row>
    <row r="66" spans="1:3" outlineLevel="1" collapsed="1" x14ac:dyDescent="0.35">
      <c r="A66" s="13" t="s">
        <v>185</v>
      </c>
      <c r="B66">
        <f>SUBTOTAL(9,B64:B65)</f>
        <v>6624</v>
      </c>
      <c r="C66">
        <f>SUBTOTAL(9,C64:C65)</f>
        <v>164970</v>
      </c>
    </row>
    <row r="67" spans="1:3" hidden="1" outlineLevel="2" x14ac:dyDescent="0.35">
      <c r="A67" t="s">
        <v>6</v>
      </c>
      <c r="B67">
        <v>10</v>
      </c>
      <c r="C67">
        <v>4081</v>
      </c>
    </row>
    <row r="68" spans="1:3" hidden="1" outlineLevel="2" x14ac:dyDescent="0.35">
      <c r="A68" t="s">
        <v>6</v>
      </c>
      <c r="B68">
        <v>8172</v>
      </c>
      <c r="C68">
        <v>115859</v>
      </c>
    </row>
    <row r="69" spans="1:3" hidden="1" outlineLevel="2" x14ac:dyDescent="0.35">
      <c r="A69" t="s">
        <v>6</v>
      </c>
      <c r="B69">
        <v>20733</v>
      </c>
      <c r="C69">
        <v>286675</v>
      </c>
    </row>
    <row r="70" spans="1:3" hidden="1" outlineLevel="2" x14ac:dyDescent="0.35">
      <c r="A70" t="s">
        <v>6</v>
      </c>
      <c r="B70">
        <v>0</v>
      </c>
      <c r="C70">
        <v>71</v>
      </c>
    </row>
    <row r="71" spans="1:3" hidden="1" outlineLevel="2" x14ac:dyDescent="0.35">
      <c r="A71" t="s">
        <v>6</v>
      </c>
      <c r="B71">
        <v>10210818</v>
      </c>
      <c r="C71">
        <v>124920527</v>
      </c>
    </row>
    <row r="72" spans="1:3" hidden="1" outlineLevel="2" x14ac:dyDescent="0.35">
      <c r="A72" t="s">
        <v>6</v>
      </c>
      <c r="B72">
        <v>11241</v>
      </c>
      <c r="C72">
        <v>107794</v>
      </c>
    </row>
    <row r="73" spans="1:3" hidden="1" outlineLevel="2" x14ac:dyDescent="0.35">
      <c r="A73" t="s">
        <v>6</v>
      </c>
      <c r="B73">
        <v>743800</v>
      </c>
      <c r="C73">
        <v>11066274</v>
      </c>
    </row>
    <row r="74" spans="1:3" hidden="1" outlineLevel="2" x14ac:dyDescent="0.35">
      <c r="A74" t="s">
        <v>6</v>
      </c>
      <c r="B74">
        <v>4320</v>
      </c>
      <c r="C74">
        <v>31878</v>
      </c>
    </row>
    <row r="75" spans="1:3" hidden="1" outlineLevel="2" x14ac:dyDescent="0.35">
      <c r="A75" t="s">
        <v>6</v>
      </c>
      <c r="B75">
        <v>504000</v>
      </c>
      <c r="C75">
        <v>1561200</v>
      </c>
    </row>
    <row r="76" spans="1:3" hidden="1" outlineLevel="2" x14ac:dyDescent="0.35">
      <c r="A76" t="s">
        <v>6</v>
      </c>
      <c r="B76">
        <v>1131214</v>
      </c>
      <c r="C76">
        <v>7469990</v>
      </c>
    </row>
    <row r="77" spans="1:3" hidden="1" outlineLevel="2" x14ac:dyDescent="0.35">
      <c r="A77" t="s">
        <v>6</v>
      </c>
      <c r="B77">
        <v>30000</v>
      </c>
      <c r="C77">
        <v>82500</v>
      </c>
    </row>
    <row r="78" spans="1:3" outlineLevel="1" collapsed="1" x14ac:dyDescent="0.35">
      <c r="A78" s="13" t="s">
        <v>99</v>
      </c>
      <c r="B78">
        <f>SUBTOTAL(9,B67:B77)</f>
        <v>12664308</v>
      </c>
      <c r="C78">
        <f>SUBTOTAL(9,C67:C77)</f>
        <v>145646849</v>
      </c>
    </row>
    <row r="79" spans="1:3" hidden="1" outlineLevel="2" x14ac:dyDescent="0.35">
      <c r="A79" t="s">
        <v>38</v>
      </c>
      <c r="B79">
        <v>315</v>
      </c>
      <c r="C79">
        <v>6683</v>
      </c>
    </row>
    <row r="80" spans="1:3" hidden="1" outlineLevel="2" x14ac:dyDescent="0.35">
      <c r="A80" t="s">
        <v>38</v>
      </c>
      <c r="B80">
        <v>36756</v>
      </c>
      <c r="C80">
        <v>601403</v>
      </c>
    </row>
    <row r="81" spans="1:3" hidden="1" outlineLevel="2" x14ac:dyDescent="0.35">
      <c r="A81" t="s">
        <v>38</v>
      </c>
      <c r="B81">
        <v>4581</v>
      </c>
      <c r="C81">
        <v>87840</v>
      </c>
    </row>
    <row r="82" spans="1:3" outlineLevel="1" collapsed="1" x14ac:dyDescent="0.35">
      <c r="A82" s="13" t="s">
        <v>100</v>
      </c>
      <c r="B82">
        <f>SUBTOTAL(9,B79:B81)</f>
        <v>41652</v>
      </c>
      <c r="C82">
        <f>SUBTOTAL(9,C79:C81)</f>
        <v>695926</v>
      </c>
    </row>
    <row r="83" spans="1:3" hidden="1" outlineLevel="2" x14ac:dyDescent="0.35">
      <c r="A83" t="s">
        <v>78</v>
      </c>
      <c r="B83">
        <v>14</v>
      </c>
      <c r="C83">
        <v>344</v>
      </c>
    </row>
    <row r="84" spans="1:3" hidden="1" outlineLevel="2" x14ac:dyDescent="0.35">
      <c r="A84" t="s">
        <v>78</v>
      </c>
      <c r="B84">
        <v>77</v>
      </c>
      <c r="C84">
        <v>2006</v>
      </c>
    </row>
    <row r="85" spans="1:3" hidden="1" outlineLevel="2" x14ac:dyDescent="0.35">
      <c r="A85" t="s">
        <v>78</v>
      </c>
      <c r="B85">
        <v>72</v>
      </c>
      <c r="C85">
        <v>2952</v>
      </c>
    </row>
    <row r="86" spans="1:3" outlineLevel="1" collapsed="1" x14ac:dyDescent="0.35">
      <c r="A86" s="13" t="s">
        <v>101</v>
      </c>
      <c r="B86">
        <f>SUBTOTAL(9,B83:B85)</f>
        <v>163</v>
      </c>
      <c r="C86">
        <f>SUBTOTAL(9,C83:C85)</f>
        <v>5302</v>
      </c>
    </row>
    <row r="87" spans="1:3" hidden="1" outlineLevel="2" x14ac:dyDescent="0.35">
      <c r="A87" t="s">
        <v>9</v>
      </c>
      <c r="B87">
        <v>19</v>
      </c>
      <c r="C87">
        <v>520</v>
      </c>
    </row>
    <row r="88" spans="1:3" hidden="1" outlineLevel="2" x14ac:dyDescent="0.35">
      <c r="A88" t="s">
        <v>9</v>
      </c>
      <c r="B88">
        <v>396</v>
      </c>
      <c r="C88">
        <v>13188</v>
      </c>
    </row>
    <row r="89" spans="1:3" hidden="1" outlineLevel="2" x14ac:dyDescent="0.35">
      <c r="A89" t="s">
        <v>9</v>
      </c>
      <c r="B89">
        <v>2187</v>
      </c>
      <c r="C89">
        <v>33798</v>
      </c>
    </row>
    <row r="90" spans="1:3" hidden="1" outlineLevel="2" x14ac:dyDescent="0.35">
      <c r="A90" t="s">
        <v>9</v>
      </c>
      <c r="B90">
        <v>221</v>
      </c>
      <c r="C90">
        <v>3729</v>
      </c>
    </row>
    <row r="91" spans="1:3" hidden="1" outlineLevel="2" x14ac:dyDescent="0.35">
      <c r="A91" t="s">
        <v>9</v>
      </c>
      <c r="B91">
        <v>4779</v>
      </c>
      <c r="C91">
        <v>85078</v>
      </c>
    </row>
    <row r="92" spans="1:3" hidden="1" outlineLevel="2" x14ac:dyDescent="0.35">
      <c r="A92" t="s">
        <v>9</v>
      </c>
      <c r="B92">
        <v>5400</v>
      </c>
      <c r="C92">
        <v>48000</v>
      </c>
    </row>
    <row r="93" spans="1:3" hidden="1" outlineLevel="2" x14ac:dyDescent="0.35">
      <c r="A93" t="s">
        <v>9</v>
      </c>
      <c r="B93">
        <v>518</v>
      </c>
      <c r="C93">
        <v>9539</v>
      </c>
    </row>
    <row r="94" spans="1:3" hidden="1" outlineLevel="2" x14ac:dyDescent="0.35">
      <c r="A94" t="s">
        <v>9</v>
      </c>
      <c r="B94">
        <v>1287</v>
      </c>
      <c r="C94">
        <v>16650</v>
      </c>
    </row>
    <row r="95" spans="1:3" hidden="1" outlineLevel="2" x14ac:dyDescent="0.35">
      <c r="A95" t="s">
        <v>9</v>
      </c>
      <c r="B95">
        <v>2750227</v>
      </c>
      <c r="C95">
        <v>37335161</v>
      </c>
    </row>
    <row r="96" spans="1:3" hidden="1" outlineLevel="2" x14ac:dyDescent="0.35">
      <c r="A96" t="s">
        <v>9</v>
      </c>
      <c r="B96">
        <v>195</v>
      </c>
      <c r="C96">
        <v>9790</v>
      </c>
    </row>
    <row r="97" spans="1:3" hidden="1" outlineLevel="2" x14ac:dyDescent="0.35">
      <c r="A97" t="s">
        <v>9</v>
      </c>
      <c r="B97">
        <v>384969</v>
      </c>
      <c r="C97">
        <v>8100154</v>
      </c>
    </row>
    <row r="98" spans="1:3" hidden="1" outlineLevel="2" x14ac:dyDescent="0.35">
      <c r="A98" t="s">
        <v>9</v>
      </c>
      <c r="B98">
        <v>152</v>
      </c>
      <c r="C98">
        <v>38042</v>
      </c>
    </row>
    <row r="99" spans="1:3" hidden="1" outlineLevel="2" x14ac:dyDescent="0.35">
      <c r="A99" t="s">
        <v>9</v>
      </c>
      <c r="B99">
        <v>53</v>
      </c>
      <c r="C99">
        <v>17350</v>
      </c>
    </row>
    <row r="100" spans="1:3" hidden="1" outlineLevel="2" x14ac:dyDescent="0.35">
      <c r="A100" t="s">
        <v>9</v>
      </c>
      <c r="B100">
        <v>24000</v>
      </c>
      <c r="C100">
        <v>88080</v>
      </c>
    </row>
    <row r="101" spans="1:3" outlineLevel="1" collapsed="1" x14ac:dyDescent="0.35">
      <c r="A101" s="13" t="s">
        <v>102</v>
      </c>
      <c r="B101">
        <f>SUBTOTAL(9,B87:B100)</f>
        <v>3174403</v>
      </c>
      <c r="C101">
        <f>SUBTOTAL(9,C87:C100)</f>
        <v>45799079</v>
      </c>
    </row>
    <row r="102" spans="1:3" hidden="1" outlineLevel="2" x14ac:dyDescent="0.35">
      <c r="A102" t="s">
        <v>76</v>
      </c>
      <c r="B102">
        <v>459</v>
      </c>
      <c r="C102">
        <v>7163</v>
      </c>
    </row>
    <row r="103" spans="1:3" outlineLevel="1" collapsed="1" x14ac:dyDescent="0.35">
      <c r="A103" s="13" t="s">
        <v>103</v>
      </c>
      <c r="B103">
        <f>SUBTOTAL(9,B102:B102)</f>
        <v>459</v>
      </c>
      <c r="C103">
        <f>SUBTOTAL(9,C102:C102)</f>
        <v>7163</v>
      </c>
    </row>
    <row r="104" spans="1:3" hidden="1" outlineLevel="2" x14ac:dyDescent="0.35">
      <c r="A104" t="s">
        <v>24</v>
      </c>
      <c r="B104">
        <v>2979</v>
      </c>
      <c r="C104">
        <v>197429</v>
      </c>
    </row>
    <row r="105" spans="1:3" hidden="1" outlineLevel="2" x14ac:dyDescent="0.35">
      <c r="A105" t="s">
        <v>24</v>
      </c>
      <c r="B105">
        <v>225</v>
      </c>
      <c r="C105">
        <v>3950</v>
      </c>
    </row>
    <row r="106" spans="1:3" hidden="1" outlineLevel="2" x14ac:dyDescent="0.35">
      <c r="A106" t="s">
        <v>24</v>
      </c>
      <c r="B106">
        <v>1591</v>
      </c>
      <c r="C106">
        <v>21992</v>
      </c>
    </row>
    <row r="107" spans="1:3" hidden="1" outlineLevel="2" x14ac:dyDescent="0.35">
      <c r="A107" t="s">
        <v>24</v>
      </c>
      <c r="B107">
        <v>12050</v>
      </c>
      <c r="C107">
        <v>190802</v>
      </c>
    </row>
    <row r="108" spans="1:3" hidden="1" outlineLevel="2" x14ac:dyDescent="0.35">
      <c r="A108" t="s">
        <v>24</v>
      </c>
      <c r="B108">
        <v>9</v>
      </c>
      <c r="C108">
        <v>364</v>
      </c>
    </row>
    <row r="109" spans="1:3" hidden="1" outlineLevel="2" x14ac:dyDescent="0.35">
      <c r="A109" t="s">
        <v>24</v>
      </c>
      <c r="B109">
        <v>5</v>
      </c>
      <c r="C109">
        <v>552</v>
      </c>
    </row>
    <row r="110" spans="1:3" hidden="1" outlineLevel="2" x14ac:dyDescent="0.35">
      <c r="A110" t="s">
        <v>24</v>
      </c>
      <c r="B110">
        <v>60507</v>
      </c>
      <c r="C110">
        <v>714136</v>
      </c>
    </row>
    <row r="111" spans="1:3" hidden="1" outlineLevel="2" x14ac:dyDescent="0.35">
      <c r="A111" t="s">
        <v>24</v>
      </c>
      <c r="B111">
        <v>1488</v>
      </c>
      <c r="C111">
        <v>4925</v>
      </c>
    </row>
    <row r="112" spans="1:3" hidden="1" outlineLevel="2" x14ac:dyDescent="0.35">
      <c r="A112" t="s">
        <v>24</v>
      </c>
      <c r="B112">
        <v>29311</v>
      </c>
      <c r="C112">
        <v>421900</v>
      </c>
    </row>
    <row r="113" spans="1:3" hidden="1" outlineLevel="2" x14ac:dyDescent="0.35">
      <c r="A113" t="s">
        <v>24</v>
      </c>
      <c r="B113">
        <v>924</v>
      </c>
      <c r="C113">
        <v>4591</v>
      </c>
    </row>
    <row r="114" spans="1:3" hidden="1" outlineLevel="2" x14ac:dyDescent="0.35">
      <c r="A114" t="s">
        <v>24</v>
      </c>
      <c r="B114">
        <v>90</v>
      </c>
      <c r="C114">
        <v>1190</v>
      </c>
    </row>
    <row r="115" spans="1:3" outlineLevel="1" collapsed="1" x14ac:dyDescent="0.35">
      <c r="A115" s="13" t="s">
        <v>104</v>
      </c>
      <c r="B115">
        <f>SUBTOTAL(9,B104:B114)</f>
        <v>109179</v>
      </c>
      <c r="C115">
        <f>SUBTOTAL(9,C104:C114)</f>
        <v>1561831</v>
      </c>
    </row>
    <row r="116" spans="1:3" hidden="1" outlineLevel="2" x14ac:dyDescent="0.35">
      <c r="A116" t="s">
        <v>179</v>
      </c>
      <c r="B116">
        <v>3825</v>
      </c>
      <c r="C116">
        <v>48801</v>
      </c>
    </row>
    <row r="117" spans="1:3" hidden="1" outlineLevel="2" x14ac:dyDescent="0.35">
      <c r="A117" t="s">
        <v>179</v>
      </c>
      <c r="B117">
        <v>135</v>
      </c>
      <c r="C117">
        <v>2280</v>
      </c>
    </row>
    <row r="118" spans="1:3" outlineLevel="1" collapsed="1" x14ac:dyDescent="0.35">
      <c r="A118" s="13" t="s">
        <v>186</v>
      </c>
      <c r="B118">
        <f>SUBTOTAL(9,B116:B117)</f>
        <v>3960</v>
      </c>
      <c r="C118">
        <f>SUBTOTAL(9,C116:C117)</f>
        <v>51081</v>
      </c>
    </row>
    <row r="119" spans="1:3" hidden="1" outlineLevel="2" x14ac:dyDescent="0.35">
      <c r="A119" t="s">
        <v>296</v>
      </c>
      <c r="B119">
        <v>1196</v>
      </c>
      <c r="C119">
        <v>14040</v>
      </c>
    </row>
    <row r="120" spans="1:3" outlineLevel="1" collapsed="1" x14ac:dyDescent="0.35">
      <c r="A120" s="13" t="s">
        <v>299</v>
      </c>
      <c r="B120">
        <f>SUBTOTAL(9,B119:B119)</f>
        <v>1196</v>
      </c>
      <c r="C120">
        <f>SUBTOTAL(9,C119:C119)</f>
        <v>14040</v>
      </c>
    </row>
    <row r="121" spans="1:3" hidden="1" outlineLevel="2" x14ac:dyDescent="0.35">
      <c r="A121" t="s">
        <v>195</v>
      </c>
      <c r="B121">
        <v>180</v>
      </c>
      <c r="C121">
        <v>2000</v>
      </c>
    </row>
    <row r="122" spans="1:3" hidden="1" outlineLevel="2" x14ac:dyDescent="0.35">
      <c r="A122" t="s">
        <v>195</v>
      </c>
      <c r="B122">
        <v>7402</v>
      </c>
      <c r="C122">
        <v>72704</v>
      </c>
    </row>
    <row r="123" spans="1:3" hidden="1" outlineLevel="2" x14ac:dyDescent="0.35">
      <c r="A123" t="s">
        <v>195</v>
      </c>
      <c r="B123">
        <v>652</v>
      </c>
      <c r="C123">
        <v>10167</v>
      </c>
    </row>
    <row r="124" spans="1:3" outlineLevel="1" collapsed="1" x14ac:dyDescent="0.35">
      <c r="A124" s="13" t="s">
        <v>199</v>
      </c>
      <c r="B124">
        <f>SUBTOTAL(9,B121:B123)</f>
        <v>8234</v>
      </c>
      <c r="C124">
        <f>SUBTOTAL(9,C121:C123)</f>
        <v>84871</v>
      </c>
    </row>
    <row r="125" spans="1:3" hidden="1" outlineLevel="2" x14ac:dyDescent="0.35">
      <c r="A125" t="s">
        <v>58</v>
      </c>
      <c r="B125">
        <v>9360</v>
      </c>
      <c r="C125">
        <v>95524</v>
      </c>
    </row>
    <row r="126" spans="1:3" hidden="1" outlineLevel="2" x14ac:dyDescent="0.35">
      <c r="A126" t="s">
        <v>58</v>
      </c>
      <c r="B126">
        <v>1233</v>
      </c>
      <c r="C126">
        <v>25778</v>
      </c>
    </row>
    <row r="127" spans="1:3" outlineLevel="1" collapsed="1" x14ac:dyDescent="0.35">
      <c r="A127" s="13" t="s">
        <v>105</v>
      </c>
      <c r="B127">
        <f>SUBTOTAL(9,B125:B126)</f>
        <v>10593</v>
      </c>
      <c r="C127">
        <f>SUBTOTAL(9,C125:C126)</f>
        <v>121302</v>
      </c>
    </row>
    <row r="128" spans="1:3" hidden="1" outlineLevel="2" x14ac:dyDescent="0.35">
      <c r="A128" t="s">
        <v>64</v>
      </c>
      <c r="B128">
        <v>63</v>
      </c>
      <c r="C128">
        <v>1671</v>
      </c>
    </row>
    <row r="129" spans="1:3" hidden="1" outlineLevel="2" x14ac:dyDescent="0.35">
      <c r="A129" t="s">
        <v>64</v>
      </c>
      <c r="B129">
        <v>6305</v>
      </c>
      <c r="C129">
        <v>74862</v>
      </c>
    </row>
    <row r="130" spans="1:3" hidden="1" outlineLevel="2" x14ac:dyDescent="0.35">
      <c r="A130" t="s">
        <v>64</v>
      </c>
      <c r="B130">
        <v>1287</v>
      </c>
      <c r="C130">
        <v>29011</v>
      </c>
    </row>
    <row r="131" spans="1:3" outlineLevel="1" collapsed="1" x14ac:dyDescent="0.35">
      <c r="A131" s="13" t="s">
        <v>106</v>
      </c>
      <c r="B131">
        <f>SUBTOTAL(9,B128:B130)</f>
        <v>7655</v>
      </c>
      <c r="C131">
        <f>SUBTOTAL(9,C128:C130)</f>
        <v>105544</v>
      </c>
    </row>
    <row r="132" spans="1:3" hidden="1" outlineLevel="2" x14ac:dyDescent="0.35">
      <c r="A132" t="s">
        <v>17</v>
      </c>
      <c r="B132">
        <v>9</v>
      </c>
      <c r="C132">
        <v>1094</v>
      </c>
    </row>
    <row r="133" spans="1:3" hidden="1" outlineLevel="2" x14ac:dyDescent="0.35">
      <c r="A133" t="s">
        <v>17</v>
      </c>
      <c r="B133">
        <v>883323</v>
      </c>
      <c r="C133">
        <v>7678147</v>
      </c>
    </row>
    <row r="134" spans="1:3" hidden="1" outlineLevel="2" x14ac:dyDescent="0.35">
      <c r="A134" t="s">
        <v>17</v>
      </c>
      <c r="B134">
        <v>54764</v>
      </c>
      <c r="C134">
        <v>782700</v>
      </c>
    </row>
    <row r="135" spans="1:3" hidden="1" outlineLevel="2" x14ac:dyDescent="0.35">
      <c r="A135" t="s">
        <v>17</v>
      </c>
      <c r="B135">
        <v>168000</v>
      </c>
      <c r="C135">
        <v>925900</v>
      </c>
    </row>
    <row r="136" spans="1:3" outlineLevel="1" collapsed="1" x14ac:dyDescent="0.35">
      <c r="A136" s="13" t="s">
        <v>107</v>
      </c>
      <c r="B136">
        <f>SUBTOTAL(9,B132:B135)</f>
        <v>1106096</v>
      </c>
      <c r="C136">
        <f>SUBTOTAL(9,C132:C135)</f>
        <v>9387841</v>
      </c>
    </row>
    <row r="137" spans="1:3" hidden="1" outlineLevel="2" x14ac:dyDescent="0.35">
      <c r="A137" t="s">
        <v>84</v>
      </c>
      <c r="B137">
        <v>10803</v>
      </c>
      <c r="C137">
        <v>139072</v>
      </c>
    </row>
    <row r="138" spans="1:3" hidden="1" outlineLevel="2" x14ac:dyDescent="0.35">
      <c r="A138" t="s">
        <v>84</v>
      </c>
      <c r="B138">
        <v>652</v>
      </c>
      <c r="C138">
        <v>11824</v>
      </c>
    </row>
    <row r="139" spans="1:3" outlineLevel="1" collapsed="1" x14ac:dyDescent="0.35">
      <c r="A139" s="13" t="s">
        <v>108</v>
      </c>
      <c r="B139">
        <f>SUBTOTAL(9,B137:B138)</f>
        <v>11455</v>
      </c>
      <c r="C139">
        <f>SUBTOTAL(9,C137:C138)</f>
        <v>150896</v>
      </c>
    </row>
    <row r="140" spans="1:3" hidden="1" outlineLevel="2" x14ac:dyDescent="0.35">
      <c r="A140" t="s">
        <v>48</v>
      </c>
      <c r="B140">
        <v>18144</v>
      </c>
      <c r="C140">
        <v>162058</v>
      </c>
    </row>
    <row r="141" spans="1:3" hidden="1" outlineLevel="2" x14ac:dyDescent="0.35">
      <c r="A141" t="s">
        <v>48</v>
      </c>
      <c r="B141">
        <v>48000</v>
      </c>
      <c r="C141">
        <v>141120</v>
      </c>
    </row>
    <row r="142" spans="1:3" outlineLevel="1" collapsed="1" x14ac:dyDescent="0.35">
      <c r="A142" s="13" t="s">
        <v>109</v>
      </c>
      <c r="B142">
        <f>SUBTOTAL(9,B140:B141)</f>
        <v>66144</v>
      </c>
      <c r="C142">
        <f>SUBTOTAL(9,C140:C141)</f>
        <v>303178</v>
      </c>
    </row>
    <row r="143" spans="1:3" hidden="1" outlineLevel="2" x14ac:dyDescent="0.35">
      <c r="A143" t="s">
        <v>85</v>
      </c>
      <c r="B143">
        <v>54</v>
      </c>
      <c r="C143">
        <v>1058</v>
      </c>
    </row>
    <row r="144" spans="1:3" outlineLevel="1" collapsed="1" x14ac:dyDescent="0.35">
      <c r="A144" s="13" t="s">
        <v>110</v>
      </c>
      <c r="B144">
        <f>SUBTOTAL(9,B143:B143)</f>
        <v>54</v>
      </c>
      <c r="C144">
        <f>SUBTOTAL(9,C143:C143)</f>
        <v>1058</v>
      </c>
    </row>
    <row r="145" spans="1:3" hidden="1" outlineLevel="2" x14ac:dyDescent="0.35">
      <c r="A145" t="s">
        <v>35</v>
      </c>
      <c r="B145">
        <v>1528</v>
      </c>
      <c r="C145">
        <v>124434</v>
      </c>
    </row>
    <row r="146" spans="1:3" hidden="1" outlineLevel="2" x14ac:dyDescent="0.35">
      <c r="A146" t="s">
        <v>35</v>
      </c>
      <c r="B146">
        <v>2111</v>
      </c>
      <c r="C146">
        <v>28194</v>
      </c>
    </row>
    <row r="147" spans="1:3" hidden="1" outlineLevel="2" x14ac:dyDescent="0.35">
      <c r="A147" t="s">
        <v>35</v>
      </c>
      <c r="B147">
        <v>77</v>
      </c>
      <c r="C147">
        <v>753</v>
      </c>
    </row>
    <row r="148" spans="1:3" hidden="1" outlineLevel="2" x14ac:dyDescent="0.35">
      <c r="A148" t="s">
        <v>35</v>
      </c>
      <c r="B148">
        <v>9</v>
      </c>
      <c r="C148">
        <v>276</v>
      </c>
    </row>
    <row r="149" spans="1:3" hidden="1" outlineLevel="2" x14ac:dyDescent="0.35">
      <c r="A149" t="s">
        <v>35</v>
      </c>
      <c r="B149">
        <v>65</v>
      </c>
      <c r="C149">
        <v>4830</v>
      </c>
    </row>
    <row r="150" spans="1:3" hidden="1" outlineLevel="2" x14ac:dyDescent="0.35">
      <c r="A150" t="s">
        <v>35</v>
      </c>
      <c r="B150">
        <v>3</v>
      </c>
      <c r="C150">
        <v>1260</v>
      </c>
    </row>
    <row r="151" spans="1:3" hidden="1" outlineLevel="2" x14ac:dyDescent="0.35">
      <c r="A151" t="s">
        <v>35</v>
      </c>
      <c r="B151">
        <v>63025</v>
      </c>
      <c r="C151">
        <v>661508</v>
      </c>
    </row>
    <row r="152" spans="1:3" hidden="1" outlineLevel="2" x14ac:dyDescent="0.35">
      <c r="A152" t="s">
        <v>35</v>
      </c>
      <c r="B152">
        <v>34903</v>
      </c>
      <c r="C152">
        <v>462999</v>
      </c>
    </row>
    <row r="153" spans="1:3" hidden="1" outlineLevel="2" x14ac:dyDescent="0.35">
      <c r="A153" t="s">
        <v>35</v>
      </c>
      <c r="B153">
        <v>244</v>
      </c>
      <c r="C153">
        <v>9284</v>
      </c>
    </row>
    <row r="154" spans="1:3" outlineLevel="1" collapsed="1" x14ac:dyDescent="0.35">
      <c r="A154" s="13" t="s">
        <v>111</v>
      </c>
      <c r="B154">
        <f>SUBTOTAL(9,B145:B153)</f>
        <v>101965</v>
      </c>
      <c r="C154">
        <f>SUBTOTAL(9,C145:C153)</f>
        <v>1293538</v>
      </c>
    </row>
    <row r="155" spans="1:3" hidden="1" outlineLevel="2" x14ac:dyDescent="0.35">
      <c r="A155" t="s">
        <v>30</v>
      </c>
      <c r="B155">
        <v>7776</v>
      </c>
      <c r="C155">
        <v>90656</v>
      </c>
    </row>
    <row r="156" spans="1:3" hidden="1" outlineLevel="2" x14ac:dyDescent="0.35">
      <c r="A156" t="s">
        <v>30</v>
      </c>
      <c r="B156">
        <v>57906</v>
      </c>
      <c r="C156">
        <v>608341</v>
      </c>
    </row>
    <row r="157" spans="1:3" hidden="1" outlineLevel="2" x14ac:dyDescent="0.35">
      <c r="A157" t="s">
        <v>30</v>
      </c>
      <c r="B157">
        <v>756</v>
      </c>
      <c r="C157">
        <v>11846</v>
      </c>
    </row>
    <row r="158" spans="1:3" hidden="1" outlineLevel="2" x14ac:dyDescent="0.35">
      <c r="A158" t="s">
        <v>30</v>
      </c>
      <c r="B158">
        <v>58095</v>
      </c>
      <c r="C158">
        <v>521194</v>
      </c>
    </row>
    <row r="159" spans="1:3" hidden="1" outlineLevel="2" x14ac:dyDescent="0.35">
      <c r="A159" t="s">
        <v>30</v>
      </c>
      <c r="B159">
        <v>6080</v>
      </c>
      <c r="C159">
        <v>88517</v>
      </c>
    </row>
    <row r="160" spans="1:3" hidden="1" outlineLevel="2" x14ac:dyDescent="0.35">
      <c r="A160" t="s">
        <v>30</v>
      </c>
      <c r="B160">
        <v>46332</v>
      </c>
      <c r="C160">
        <v>405649</v>
      </c>
    </row>
    <row r="161" spans="1:3" hidden="1" outlineLevel="2" x14ac:dyDescent="0.35">
      <c r="A161" t="s">
        <v>30</v>
      </c>
      <c r="B161">
        <v>252</v>
      </c>
      <c r="C161">
        <v>3796</v>
      </c>
    </row>
    <row r="162" spans="1:3" outlineLevel="1" collapsed="1" x14ac:dyDescent="0.35">
      <c r="A162" s="13" t="s">
        <v>112</v>
      </c>
      <c r="B162">
        <f>SUBTOTAL(9,B155:B161)</f>
        <v>177197</v>
      </c>
      <c r="C162">
        <f>SUBTOTAL(9,C155:C161)</f>
        <v>1729999</v>
      </c>
    </row>
    <row r="163" spans="1:3" hidden="1" outlineLevel="2" x14ac:dyDescent="0.35">
      <c r="A163" t="s">
        <v>8</v>
      </c>
      <c r="B163">
        <v>6750</v>
      </c>
      <c r="C163">
        <v>140040</v>
      </c>
    </row>
    <row r="164" spans="1:3" hidden="1" outlineLevel="2" x14ac:dyDescent="0.35">
      <c r="A164" t="s">
        <v>8</v>
      </c>
      <c r="B164">
        <v>25930</v>
      </c>
      <c r="C164">
        <v>182695</v>
      </c>
    </row>
    <row r="165" spans="1:3" hidden="1" outlineLevel="2" x14ac:dyDescent="0.35">
      <c r="A165" t="s">
        <v>8</v>
      </c>
      <c r="B165">
        <v>36</v>
      </c>
      <c r="C165">
        <v>12</v>
      </c>
    </row>
    <row r="166" spans="1:3" hidden="1" outlineLevel="2" x14ac:dyDescent="0.35">
      <c r="A166" t="s">
        <v>8</v>
      </c>
      <c r="B166">
        <v>27</v>
      </c>
      <c r="C166">
        <v>9</v>
      </c>
    </row>
    <row r="167" spans="1:3" hidden="1" outlineLevel="2" x14ac:dyDescent="0.35">
      <c r="A167" t="s">
        <v>8</v>
      </c>
      <c r="B167">
        <v>947557</v>
      </c>
      <c r="C167">
        <v>19003325</v>
      </c>
    </row>
    <row r="168" spans="1:3" hidden="1" outlineLevel="2" x14ac:dyDescent="0.35">
      <c r="A168" t="s">
        <v>8</v>
      </c>
      <c r="B168">
        <v>227</v>
      </c>
      <c r="C168">
        <v>2375</v>
      </c>
    </row>
    <row r="169" spans="1:3" hidden="1" outlineLevel="2" x14ac:dyDescent="0.35">
      <c r="A169" t="s">
        <v>8</v>
      </c>
      <c r="B169">
        <v>75863</v>
      </c>
      <c r="C169">
        <v>2262212</v>
      </c>
    </row>
    <row r="170" spans="1:3" hidden="1" outlineLevel="2" x14ac:dyDescent="0.35">
      <c r="A170" t="s">
        <v>8</v>
      </c>
      <c r="B170">
        <v>36</v>
      </c>
      <c r="C170">
        <v>3795</v>
      </c>
    </row>
    <row r="171" spans="1:3" hidden="1" outlineLevel="2" x14ac:dyDescent="0.35">
      <c r="A171" t="s">
        <v>8</v>
      </c>
      <c r="B171">
        <v>24000</v>
      </c>
      <c r="C171">
        <v>92325</v>
      </c>
    </row>
    <row r="172" spans="1:3" hidden="1" outlineLevel="2" x14ac:dyDescent="0.35">
      <c r="A172" t="s">
        <v>8</v>
      </c>
      <c r="B172">
        <v>2916223</v>
      </c>
      <c r="C172">
        <v>10655998</v>
      </c>
    </row>
    <row r="173" spans="1:3" hidden="1" outlineLevel="2" x14ac:dyDescent="0.35">
      <c r="A173" t="s">
        <v>8</v>
      </c>
      <c r="B173">
        <v>24000</v>
      </c>
      <c r="C173">
        <v>207239</v>
      </c>
    </row>
    <row r="174" spans="1:3" outlineLevel="1" collapsed="1" x14ac:dyDescent="0.35">
      <c r="A174" s="13" t="s">
        <v>113</v>
      </c>
      <c r="B174">
        <f>SUBTOTAL(9,B163:B173)</f>
        <v>4020649</v>
      </c>
      <c r="C174">
        <f>SUBTOTAL(9,C163:C173)</f>
        <v>32550025</v>
      </c>
    </row>
    <row r="175" spans="1:3" hidden="1" outlineLevel="2" x14ac:dyDescent="0.35">
      <c r="A175" t="s">
        <v>55</v>
      </c>
      <c r="B175">
        <v>36</v>
      </c>
      <c r="C175">
        <v>460</v>
      </c>
    </row>
    <row r="176" spans="1:3" hidden="1" outlineLevel="2" x14ac:dyDescent="0.35">
      <c r="A176" t="s">
        <v>55</v>
      </c>
      <c r="B176">
        <v>171</v>
      </c>
      <c r="C176">
        <v>5300</v>
      </c>
    </row>
    <row r="177" spans="1:3" hidden="1" outlineLevel="2" x14ac:dyDescent="0.35">
      <c r="A177" t="s">
        <v>55</v>
      </c>
      <c r="B177">
        <v>24453</v>
      </c>
      <c r="C177">
        <v>266355</v>
      </c>
    </row>
    <row r="178" spans="1:3" hidden="1" outlineLevel="2" x14ac:dyDescent="0.35">
      <c r="A178" t="s">
        <v>55</v>
      </c>
      <c r="B178">
        <v>2039</v>
      </c>
      <c r="C178">
        <v>24824</v>
      </c>
    </row>
    <row r="179" spans="1:3" outlineLevel="1" collapsed="1" x14ac:dyDescent="0.35">
      <c r="A179" s="13" t="s">
        <v>114</v>
      </c>
      <c r="B179">
        <f>SUBTOTAL(9,B175:B178)</f>
        <v>26699</v>
      </c>
      <c r="C179">
        <f>SUBTOTAL(9,C175:C178)</f>
        <v>296939</v>
      </c>
    </row>
    <row r="180" spans="1:3" hidden="1" outlineLevel="2" x14ac:dyDescent="0.35">
      <c r="A180" t="s">
        <v>183</v>
      </c>
      <c r="B180">
        <v>24000</v>
      </c>
      <c r="C180">
        <v>78000</v>
      </c>
    </row>
    <row r="181" spans="1:3" outlineLevel="1" collapsed="1" x14ac:dyDescent="0.35">
      <c r="A181" s="13" t="s">
        <v>187</v>
      </c>
      <c r="B181">
        <f>SUBTOTAL(9,B180:B180)</f>
        <v>24000</v>
      </c>
      <c r="C181">
        <f>SUBTOTAL(9,C180:C180)</f>
        <v>78000</v>
      </c>
    </row>
    <row r="182" spans="1:3" hidden="1" outlineLevel="2" x14ac:dyDescent="0.35">
      <c r="A182" t="s">
        <v>7</v>
      </c>
      <c r="B182">
        <v>5</v>
      </c>
      <c r="C182">
        <v>35</v>
      </c>
    </row>
    <row r="183" spans="1:3" hidden="1" outlineLevel="2" x14ac:dyDescent="0.35">
      <c r="A183" t="s">
        <v>7</v>
      </c>
      <c r="B183">
        <v>336</v>
      </c>
      <c r="C183">
        <v>5358</v>
      </c>
    </row>
    <row r="184" spans="1:3" hidden="1" outlineLevel="2" x14ac:dyDescent="0.35">
      <c r="A184" t="s">
        <v>7</v>
      </c>
      <c r="B184">
        <v>612301</v>
      </c>
      <c r="C184">
        <v>5307359</v>
      </c>
    </row>
    <row r="185" spans="1:3" hidden="1" outlineLevel="2" x14ac:dyDescent="0.35">
      <c r="A185" t="s">
        <v>7</v>
      </c>
      <c r="B185">
        <v>18</v>
      </c>
      <c r="C185">
        <v>998</v>
      </c>
    </row>
    <row r="186" spans="1:3" hidden="1" outlineLevel="2" x14ac:dyDescent="0.35">
      <c r="A186" t="s">
        <v>7</v>
      </c>
      <c r="B186">
        <v>45515</v>
      </c>
      <c r="C186">
        <v>809693</v>
      </c>
    </row>
    <row r="187" spans="1:3" hidden="1" outlineLevel="2" x14ac:dyDescent="0.35">
      <c r="A187" t="s">
        <v>7</v>
      </c>
      <c r="B187">
        <v>38</v>
      </c>
      <c r="C187">
        <v>4482</v>
      </c>
    </row>
    <row r="188" spans="1:3" hidden="1" outlineLevel="2" x14ac:dyDescent="0.35">
      <c r="A188" t="s">
        <v>7</v>
      </c>
      <c r="B188">
        <v>12</v>
      </c>
      <c r="C188">
        <v>2377</v>
      </c>
    </row>
    <row r="189" spans="1:3" hidden="1" outlineLevel="2" x14ac:dyDescent="0.35">
      <c r="A189" t="s">
        <v>7</v>
      </c>
      <c r="B189">
        <v>52000</v>
      </c>
      <c r="C189">
        <v>104000</v>
      </c>
    </row>
    <row r="190" spans="1:3" hidden="1" outlineLevel="2" x14ac:dyDescent="0.35">
      <c r="A190" t="s">
        <v>7</v>
      </c>
      <c r="B190">
        <v>48000</v>
      </c>
      <c r="C190">
        <v>230400</v>
      </c>
    </row>
    <row r="191" spans="1:3" hidden="1" outlineLevel="2" x14ac:dyDescent="0.35">
      <c r="A191" t="s">
        <v>7</v>
      </c>
      <c r="B191">
        <v>623500</v>
      </c>
      <c r="C191">
        <v>2595085</v>
      </c>
    </row>
    <row r="192" spans="1:3" hidden="1" outlineLevel="2" x14ac:dyDescent="0.35">
      <c r="A192" t="s">
        <v>7</v>
      </c>
      <c r="B192">
        <v>8200088</v>
      </c>
      <c r="C192">
        <v>35445917</v>
      </c>
    </row>
    <row r="193" spans="1:3" hidden="1" outlineLevel="2" x14ac:dyDescent="0.35">
      <c r="A193" t="s">
        <v>7</v>
      </c>
      <c r="B193">
        <v>232045</v>
      </c>
      <c r="C193">
        <v>994973</v>
      </c>
    </row>
    <row r="194" spans="1:3" outlineLevel="1" collapsed="1" x14ac:dyDescent="0.35">
      <c r="A194" s="13" t="s">
        <v>115</v>
      </c>
      <c r="B194">
        <f>SUBTOTAL(9,B182:B193)</f>
        <v>9813858</v>
      </c>
      <c r="C194">
        <f>SUBTOTAL(9,C182:C193)</f>
        <v>45500677</v>
      </c>
    </row>
    <row r="195" spans="1:3" hidden="1" outlineLevel="2" x14ac:dyDescent="0.35">
      <c r="A195" t="s">
        <v>49</v>
      </c>
      <c r="B195">
        <v>55706</v>
      </c>
      <c r="C195">
        <v>637203</v>
      </c>
    </row>
    <row r="196" spans="1:3" hidden="1" outlineLevel="2" x14ac:dyDescent="0.35">
      <c r="A196" t="s">
        <v>49</v>
      </c>
      <c r="B196">
        <v>2930</v>
      </c>
      <c r="C196">
        <v>76893</v>
      </c>
    </row>
    <row r="197" spans="1:3" outlineLevel="1" collapsed="1" x14ac:dyDescent="0.35">
      <c r="A197" s="13" t="s">
        <v>116</v>
      </c>
      <c r="B197">
        <f>SUBTOTAL(9,B195:B196)</f>
        <v>58636</v>
      </c>
      <c r="C197">
        <f>SUBTOTAL(9,C195:C196)</f>
        <v>714096</v>
      </c>
    </row>
    <row r="198" spans="1:3" hidden="1" outlineLevel="2" x14ac:dyDescent="0.35">
      <c r="A198" t="s">
        <v>180</v>
      </c>
      <c r="B198">
        <v>1737</v>
      </c>
      <c r="C198">
        <v>24687</v>
      </c>
    </row>
    <row r="199" spans="1:3" hidden="1" outlineLevel="2" x14ac:dyDescent="0.35">
      <c r="A199" t="s">
        <v>180</v>
      </c>
      <c r="B199">
        <v>180</v>
      </c>
      <c r="C199">
        <v>3180</v>
      </c>
    </row>
    <row r="200" spans="1:3" outlineLevel="1" collapsed="1" x14ac:dyDescent="0.35">
      <c r="A200" s="13" t="s">
        <v>188</v>
      </c>
      <c r="B200">
        <f>SUBTOTAL(9,B198:B199)</f>
        <v>1917</v>
      </c>
      <c r="C200">
        <f>SUBTOTAL(9,C198:C199)</f>
        <v>27867</v>
      </c>
    </row>
    <row r="201" spans="1:3" hidden="1" outlineLevel="2" x14ac:dyDescent="0.35">
      <c r="A201" t="s">
        <v>15</v>
      </c>
      <c r="B201">
        <v>18</v>
      </c>
      <c r="C201">
        <v>7487</v>
      </c>
    </row>
    <row r="202" spans="1:3" hidden="1" outlineLevel="2" x14ac:dyDescent="0.35">
      <c r="A202" t="s">
        <v>15</v>
      </c>
      <c r="B202">
        <v>2068</v>
      </c>
      <c r="C202">
        <v>213559</v>
      </c>
    </row>
    <row r="203" spans="1:3" hidden="1" outlineLevel="2" x14ac:dyDescent="0.35">
      <c r="A203" t="s">
        <v>15</v>
      </c>
      <c r="B203">
        <v>17934</v>
      </c>
      <c r="C203">
        <v>260901</v>
      </c>
    </row>
    <row r="204" spans="1:3" hidden="1" outlineLevel="2" x14ac:dyDescent="0.35">
      <c r="A204" t="s">
        <v>15</v>
      </c>
      <c r="B204">
        <v>1994</v>
      </c>
      <c r="C204">
        <v>175537</v>
      </c>
    </row>
    <row r="205" spans="1:3" hidden="1" outlineLevel="2" x14ac:dyDescent="0.35">
      <c r="A205" t="s">
        <v>15</v>
      </c>
      <c r="B205">
        <v>90</v>
      </c>
      <c r="C205">
        <v>1157</v>
      </c>
    </row>
    <row r="206" spans="1:3" hidden="1" outlineLevel="2" x14ac:dyDescent="0.35">
      <c r="A206" t="s">
        <v>15</v>
      </c>
      <c r="B206">
        <v>549432</v>
      </c>
      <c r="C206">
        <v>7956252</v>
      </c>
    </row>
    <row r="207" spans="1:3" hidden="1" outlineLevel="2" x14ac:dyDescent="0.35">
      <c r="A207" t="s">
        <v>15</v>
      </c>
      <c r="B207">
        <v>77</v>
      </c>
      <c r="C207">
        <v>32449</v>
      </c>
    </row>
    <row r="208" spans="1:3" hidden="1" outlineLevel="2" x14ac:dyDescent="0.35">
      <c r="A208" t="s">
        <v>15</v>
      </c>
      <c r="B208">
        <v>87957</v>
      </c>
      <c r="C208">
        <v>6968592</v>
      </c>
    </row>
    <row r="209" spans="1:3" hidden="1" outlineLevel="2" x14ac:dyDescent="0.35">
      <c r="A209" t="s">
        <v>15</v>
      </c>
      <c r="B209">
        <v>514</v>
      </c>
      <c r="C209">
        <v>729383</v>
      </c>
    </row>
    <row r="210" spans="1:3" hidden="1" outlineLevel="2" x14ac:dyDescent="0.35">
      <c r="A210" t="s">
        <v>15</v>
      </c>
      <c r="B210">
        <v>3</v>
      </c>
      <c r="C210">
        <v>241</v>
      </c>
    </row>
    <row r="211" spans="1:3" hidden="1" outlineLevel="2" x14ac:dyDescent="0.35">
      <c r="A211" t="s">
        <v>15</v>
      </c>
      <c r="B211">
        <v>11925</v>
      </c>
      <c r="C211">
        <v>135461</v>
      </c>
    </row>
    <row r="212" spans="1:3" hidden="1" outlineLevel="2" x14ac:dyDescent="0.35">
      <c r="A212" t="s">
        <v>15</v>
      </c>
      <c r="B212">
        <v>3600</v>
      </c>
      <c r="C212">
        <v>87148</v>
      </c>
    </row>
    <row r="213" spans="1:3" outlineLevel="1" collapsed="1" x14ac:dyDescent="0.35">
      <c r="A213" s="13" t="s">
        <v>117</v>
      </c>
      <c r="B213">
        <f>SUBTOTAL(9,B201:B212)</f>
        <v>675612</v>
      </c>
      <c r="C213">
        <f>SUBTOTAL(9,C201:C212)</f>
        <v>16568167</v>
      </c>
    </row>
    <row r="214" spans="1:3" hidden="1" outlineLevel="2" x14ac:dyDescent="0.35">
      <c r="A214" t="s">
        <v>72</v>
      </c>
      <c r="B214">
        <v>131</v>
      </c>
      <c r="C214">
        <v>2686</v>
      </c>
    </row>
    <row r="215" spans="1:3" hidden="1" outlineLevel="2" x14ac:dyDescent="0.35">
      <c r="A215" t="s">
        <v>72</v>
      </c>
      <c r="B215">
        <v>270</v>
      </c>
      <c r="C215">
        <v>3800</v>
      </c>
    </row>
    <row r="216" spans="1:3" hidden="1" outlineLevel="2" x14ac:dyDescent="0.35">
      <c r="A216" t="s">
        <v>72</v>
      </c>
      <c r="B216">
        <v>19293</v>
      </c>
      <c r="C216">
        <v>222445</v>
      </c>
    </row>
    <row r="217" spans="1:3" hidden="1" outlineLevel="2" x14ac:dyDescent="0.35">
      <c r="A217" t="s">
        <v>72</v>
      </c>
      <c r="B217">
        <v>506</v>
      </c>
      <c r="C217">
        <v>11099</v>
      </c>
    </row>
    <row r="218" spans="1:3" outlineLevel="1" collapsed="1" x14ac:dyDescent="0.35">
      <c r="A218" s="13" t="s">
        <v>118</v>
      </c>
      <c r="B218">
        <f>SUBTOTAL(9,B214:B217)</f>
        <v>20200</v>
      </c>
      <c r="C218">
        <f>SUBTOTAL(9,C214:C217)</f>
        <v>240030</v>
      </c>
    </row>
    <row r="219" spans="1:3" hidden="1" outlineLevel="2" x14ac:dyDescent="0.35">
      <c r="A219" t="s">
        <v>50</v>
      </c>
      <c r="B219">
        <v>3512</v>
      </c>
      <c r="C219">
        <v>40863</v>
      </c>
    </row>
    <row r="220" spans="1:3" hidden="1" outlineLevel="2" x14ac:dyDescent="0.35">
      <c r="A220" t="s">
        <v>50</v>
      </c>
      <c r="B220">
        <v>29759</v>
      </c>
      <c r="C220">
        <v>273942</v>
      </c>
    </row>
    <row r="221" spans="1:3" hidden="1" outlineLevel="2" x14ac:dyDescent="0.35">
      <c r="A221" t="s">
        <v>50</v>
      </c>
      <c r="B221">
        <v>720</v>
      </c>
      <c r="C221">
        <v>7504</v>
      </c>
    </row>
    <row r="222" spans="1:3" outlineLevel="1" collapsed="1" x14ac:dyDescent="0.35">
      <c r="A222" s="13" t="s">
        <v>119</v>
      </c>
      <c r="B222">
        <f>SUBTOTAL(9,B219:B221)</f>
        <v>33991</v>
      </c>
      <c r="C222">
        <f>SUBTOTAL(9,C219:C221)</f>
        <v>322309</v>
      </c>
    </row>
    <row r="223" spans="1:3" hidden="1" outlineLevel="2" x14ac:dyDescent="0.35">
      <c r="A223" t="s">
        <v>53</v>
      </c>
      <c r="B223">
        <v>108</v>
      </c>
      <c r="C223">
        <v>3339</v>
      </c>
    </row>
    <row r="224" spans="1:3" hidden="1" outlineLevel="2" x14ac:dyDescent="0.35">
      <c r="A224" t="s">
        <v>53</v>
      </c>
      <c r="B224">
        <v>12044</v>
      </c>
      <c r="C224">
        <v>140327</v>
      </c>
    </row>
    <row r="225" spans="1:3" hidden="1" outlineLevel="2" x14ac:dyDescent="0.35">
      <c r="A225" t="s">
        <v>53</v>
      </c>
      <c r="B225">
        <v>9627</v>
      </c>
      <c r="C225">
        <v>141549</v>
      </c>
    </row>
    <row r="226" spans="1:3" outlineLevel="1" collapsed="1" x14ac:dyDescent="0.35">
      <c r="A226" s="13" t="s">
        <v>120</v>
      </c>
      <c r="B226">
        <f>SUBTOTAL(9,B223:B225)</f>
        <v>21779</v>
      </c>
      <c r="C226">
        <f>SUBTOTAL(9,C223:C225)</f>
        <v>285215</v>
      </c>
    </row>
    <row r="227" spans="1:3" hidden="1" outlineLevel="2" x14ac:dyDescent="0.35">
      <c r="A227" t="s">
        <v>32</v>
      </c>
      <c r="B227">
        <v>18</v>
      </c>
      <c r="C227">
        <v>584</v>
      </c>
    </row>
    <row r="228" spans="1:3" hidden="1" outlineLevel="2" x14ac:dyDescent="0.35">
      <c r="A228" t="s">
        <v>32</v>
      </c>
      <c r="B228">
        <v>1485</v>
      </c>
      <c r="C228">
        <v>20765</v>
      </c>
    </row>
    <row r="229" spans="1:3" hidden="1" outlineLevel="2" x14ac:dyDescent="0.35">
      <c r="A229" t="s">
        <v>32</v>
      </c>
      <c r="B229">
        <v>1485</v>
      </c>
      <c r="C229">
        <v>26215</v>
      </c>
    </row>
    <row r="230" spans="1:3" hidden="1" outlineLevel="2" x14ac:dyDescent="0.35">
      <c r="A230" t="s">
        <v>32</v>
      </c>
      <c r="B230">
        <v>86266</v>
      </c>
      <c r="C230">
        <v>768883</v>
      </c>
    </row>
    <row r="231" spans="1:3" hidden="1" outlineLevel="2" x14ac:dyDescent="0.35">
      <c r="A231" t="s">
        <v>32</v>
      </c>
      <c r="B231">
        <v>28611</v>
      </c>
      <c r="C231">
        <v>369736</v>
      </c>
    </row>
    <row r="232" spans="1:3" outlineLevel="1" collapsed="1" x14ac:dyDescent="0.35">
      <c r="A232" s="13" t="s">
        <v>121</v>
      </c>
      <c r="B232">
        <f>SUBTOTAL(9,B227:B231)</f>
        <v>117865</v>
      </c>
      <c r="C232">
        <f>SUBTOTAL(9,C227:C231)</f>
        <v>1186183</v>
      </c>
    </row>
    <row r="233" spans="1:3" hidden="1" outlineLevel="2" x14ac:dyDescent="0.35">
      <c r="A233" t="s">
        <v>10</v>
      </c>
      <c r="B233">
        <v>9900</v>
      </c>
      <c r="C233">
        <v>127791</v>
      </c>
    </row>
    <row r="234" spans="1:3" hidden="1" outlineLevel="2" x14ac:dyDescent="0.35">
      <c r="A234" t="s">
        <v>10</v>
      </c>
      <c r="B234">
        <v>11264</v>
      </c>
      <c r="C234">
        <v>140731</v>
      </c>
    </row>
    <row r="235" spans="1:3" hidden="1" outlineLevel="2" x14ac:dyDescent="0.35">
      <c r="A235" t="s">
        <v>10</v>
      </c>
      <c r="B235">
        <v>3017210</v>
      </c>
      <c r="C235">
        <v>31011662</v>
      </c>
    </row>
    <row r="236" spans="1:3" hidden="1" outlineLevel="2" x14ac:dyDescent="0.35">
      <c r="A236" t="s">
        <v>10</v>
      </c>
      <c r="B236">
        <v>137975</v>
      </c>
      <c r="C236">
        <v>1730514</v>
      </c>
    </row>
    <row r="237" spans="1:3" outlineLevel="1" collapsed="1" x14ac:dyDescent="0.35">
      <c r="A237" s="13" t="s">
        <v>122</v>
      </c>
      <c r="B237">
        <f>SUBTOTAL(9,B233:B236)</f>
        <v>3176349</v>
      </c>
      <c r="C237">
        <f>SUBTOTAL(9,C233:C236)</f>
        <v>33010698</v>
      </c>
    </row>
    <row r="238" spans="1:3" hidden="1" outlineLevel="2" x14ac:dyDescent="0.35">
      <c r="A238" t="s">
        <v>34</v>
      </c>
      <c r="B238">
        <v>154887</v>
      </c>
      <c r="C238">
        <v>1472242</v>
      </c>
    </row>
    <row r="239" spans="1:3" hidden="1" outlineLevel="2" x14ac:dyDescent="0.35">
      <c r="A239" t="s">
        <v>34</v>
      </c>
      <c r="B239">
        <v>126</v>
      </c>
      <c r="C239">
        <v>1602</v>
      </c>
    </row>
    <row r="240" spans="1:3" outlineLevel="1" collapsed="1" x14ac:dyDescent="0.35">
      <c r="A240" s="13" t="s">
        <v>123</v>
      </c>
      <c r="B240">
        <f>SUBTOTAL(9,B238:B239)</f>
        <v>155013</v>
      </c>
      <c r="C240">
        <f>SUBTOTAL(9,C238:C239)</f>
        <v>1473844</v>
      </c>
    </row>
    <row r="241" spans="1:3" hidden="1" outlineLevel="2" x14ac:dyDescent="0.35">
      <c r="A241" t="s">
        <v>23</v>
      </c>
      <c r="B241">
        <v>315</v>
      </c>
      <c r="C241">
        <v>6555</v>
      </c>
    </row>
    <row r="242" spans="1:3" hidden="1" outlineLevel="2" x14ac:dyDescent="0.35">
      <c r="A242" t="s">
        <v>23</v>
      </c>
      <c r="B242">
        <v>2700</v>
      </c>
      <c r="C242">
        <v>45529</v>
      </c>
    </row>
    <row r="243" spans="1:3" hidden="1" outlineLevel="2" x14ac:dyDescent="0.35">
      <c r="A243" t="s">
        <v>23</v>
      </c>
      <c r="B243">
        <v>139212</v>
      </c>
      <c r="C243">
        <v>1360031</v>
      </c>
    </row>
    <row r="244" spans="1:3" hidden="1" outlineLevel="2" x14ac:dyDescent="0.35">
      <c r="A244" t="s">
        <v>23</v>
      </c>
      <c r="B244">
        <v>17325</v>
      </c>
      <c r="C244">
        <v>174703</v>
      </c>
    </row>
    <row r="245" spans="1:3" outlineLevel="1" collapsed="1" x14ac:dyDescent="0.35">
      <c r="A245" s="13" t="s">
        <v>124</v>
      </c>
      <c r="B245">
        <f>SUBTOTAL(9,B241:B244)</f>
        <v>159552</v>
      </c>
      <c r="C245">
        <f>SUBTOTAL(9,C241:C244)</f>
        <v>1586818</v>
      </c>
    </row>
    <row r="246" spans="1:3" hidden="1" outlineLevel="2" x14ac:dyDescent="0.35">
      <c r="A246" t="s">
        <v>14</v>
      </c>
      <c r="B246">
        <v>90</v>
      </c>
      <c r="C246">
        <v>1414</v>
      </c>
    </row>
    <row r="247" spans="1:3" hidden="1" outlineLevel="2" x14ac:dyDescent="0.35">
      <c r="A247" t="s">
        <v>14</v>
      </c>
      <c r="B247">
        <v>2599</v>
      </c>
      <c r="C247">
        <v>36406</v>
      </c>
    </row>
    <row r="248" spans="1:3" hidden="1" outlineLevel="2" x14ac:dyDescent="0.35">
      <c r="A248" t="s">
        <v>14</v>
      </c>
      <c r="B248">
        <v>25278</v>
      </c>
      <c r="C248">
        <v>353121</v>
      </c>
    </row>
    <row r="249" spans="1:3" hidden="1" outlineLevel="2" x14ac:dyDescent="0.35">
      <c r="A249" t="s">
        <v>14</v>
      </c>
      <c r="B249">
        <v>1062</v>
      </c>
      <c r="C249">
        <v>10225</v>
      </c>
    </row>
    <row r="250" spans="1:3" hidden="1" outlineLevel="2" x14ac:dyDescent="0.35">
      <c r="A250" t="s">
        <v>14</v>
      </c>
      <c r="B250">
        <v>2520</v>
      </c>
      <c r="C250">
        <v>25200</v>
      </c>
    </row>
    <row r="251" spans="1:3" hidden="1" outlineLevel="2" x14ac:dyDescent="0.35">
      <c r="A251" t="s">
        <v>14</v>
      </c>
      <c r="B251">
        <v>646843</v>
      </c>
      <c r="C251">
        <v>7782385</v>
      </c>
    </row>
    <row r="252" spans="1:3" hidden="1" outlineLevel="2" x14ac:dyDescent="0.35">
      <c r="A252" t="s">
        <v>14</v>
      </c>
      <c r="B252">
        <v>90</v>
      </c>
      <c r="C252">
        <v>1107</v>
      </c>
    </row>
    <row r="253" spans="1:3" hidden="1" outlineLevel="2" x14ac:dyDescent="0.35">
      <c r="A253" t="s">
        <v>14</v>
      </c>
      <c r="B253">
        <v>234964</v>
      </c>
      <c r="C253">
        <v>4902238</v>
      </c>
    </row>
    <row r="254" spans="1:3" hidden="1" outlineLevel="2" x14ac:dyDescent="0.35">
      <c r="A254" t="s">
        <v>14</v>
      </c>
      <c r="B254">
        <v>200</v>
      </c>
      <c r="C254">
        <v>11246</v>
      </c>
    </row>
    <row r="255" spans="1:3" hidden="1" outlineLevel="2" x14ac:dyDescent="0.35">
      <c r="A255" t="s">
        <v>14</v>
      </c>
      <c r="B255">
        <v>60</v>
      </c>
      <c r="C255">
        <v>11770</v>
      </c>
    </row>
    <row r="256" spans="1:3" hidden="1" outlineLevel="2" x14ac:dyDescent="0.35">
      <c r="A256" t="s">
        <v>14</v>
      </c>
      <c r="B256">
        <v>192000</v>
      </c>
      <c r="C256">
        <v>1218625</v>
      </c>
    </row>
    <row r="257" spans="1:3" outlineLevel="1" collapsed="1" x14ac:dyDescent="0.35">
      <c r="A257" s="13" t="s">
        <v>125</v>
      </c>
      <c r="B257">
        <f>SUBTOTAL(9,B246:B256)</f>
        <v>1105706</v>
      </c>
      <c r="C257">
        <f>SUBTOTAL(9,C246:C256)</f>
        <v>14353737</v>
      </c>
    </row>
    <row r="258" spans="1:3" hidden="1" outlineLevel="2" x14ac:dyDescent="0.35">
      <c r="A258" t="s">
        <v>56</v>
      </c>
      <c r="B258">
        <v>30375</v>
      </c>
      <c r="C258">
        <v>282386</v>
      </c>
    </row>
    <row r="259" spans="1:3" hidden="1" outlineLevel="2" x14ac:dyDescent="0.35">
      <c r="A259" t="s">
        <v>56</v>
      </c>
      <c r="B259">
        <v>2115</v>
      </c>
      <c r="C259">
        <v>19367</v>
      </c>
    </row>
    <row r="260" spans="1:3" outlineLevel="1" collapsed="1" x14ac:dyDescent="0.35">
      <c r="A260" s="13" t="s">
        <v>126</v>
      </c>
      <c r="B260">
        <f>SUBTOTAL(9,B258:B259)</f>
        <v>32490</v>
      </c>
      <c r="C260">
        <f>SUBTOTAL(9,C258:C259)</f>
        <v>301753</v>
      </c>
    </row>
    <row r="261" spans="1:3" hidden="1" outlineLevel="2" x14ac:dyDescent="0.35">
      <c r="A261" t="s">
        <v>62</v>
      </c>
      <c r="B261">
        <v>33755</v>
      </c>
      <c r="C261">
        <v>241731</v>
      </c>
    </row>
    <row r="262" spans="1:3" hidden="1" outlineLevel="2" x14ac:dyDescent="0.35">
      <c r="A262" t="s">
        <v>62</v>
      </c>
      <c r="B262">
        <v>2714</v>
      </c>
      <c r="C262">
        <v>22093</v>
      </c>
    </row>
    <row r="263" spans="1:3" outlineLevel="1" collapsed="1" x14ac:dyDescent="0.35">
      <c r="A263" s="13" t="s">
        <v>127</v>
      </c>
      <c r="B263">
        <f>SUBTOTAL(9,B261:B262)</f>
        <v>36469</v>
      </c>
      <c r="C263">
        <f>SUBTOTAL(9,C261:C262)</f>
        <v>263824</v>
      </c>
    </row>
    <row r="264" spans="1:3" hidden="1" outlineLevel="2" x14ac:dyDescent="0.35">
      <c r="A264" t="s">
        <v>82</v>
      </c>
      <c r="B264">
        <v>5</v>
      </c>
      <c r="C264">
        <v>120</v>
      </c>
    </row>
    <row r="265" spans="1:3" hidden="1" outlineLevel="2" x14ac:dyDescent="0.35">
      <c r="A265" t="s">
        <v>82</v>
      </c>
      <c r="B265">
        <v>81</v>
      </c>
      <c r="C265">
        <v>4453</v>
      </c>
    </row>
    <row r="266" spans="1:3" hidden="1" outlineLevel="2" x14ac:dyDescent="0.35">
      <c r="A266" t="s">
        <v>82</v>
      </c>
      <c r="B266">
        <v>15</v>
      </c>
      <c r="C266">
        <v>873</v>
      </c>
    </row>
    <row r="267" spans="1:3" hidden="1" outlineLevel="2" x14ac:dyDescent="0.35">
      <c r="A267" t="s">
        <v>82</v>
      </c>
      <c r="B267">
        <v>164</v>
      </c>
      <c r="C267">
        <v>7402</v>
      </c>
    </row>
    <row r="268" spans="1:3" hidden="1" outlineLevel="2" x14ac:dyDescent="0.35">
      <c r="A268" t="s">
        <v>82</v>
      </c>
      <c r="B268">
        <v>279</v>
      </c>
      <c r="C268">
        <v>7522</v>
      </c>
    </row>
    <row r="269" spans="1:3" outlineLevel="1" collapsed="1" x14ac:dyDescent="0.35">
      <c r="A269" s="13" t="s">
        <v>128</v>
      </c>
      <c r="B269">
        <f>SUBTOTAL(9,B264:B268)</f>
        <v>544</v>
      </c>
      <c r="C269">
        <f>SUBTOTAL(9,C264:C268)</f>
        <v>20370</v>
      </c>
    </row>
    <row r="270" spans="1:3" hidden="1" outlineLevel="2" x14ac:dyDescent="0.35">
      <c r="A270" t="s">
        <v>12</v>
      </c>
      <c r="B270">
        <v>2</v>
      </c>
      <c r="C270">
        <v>1450</v>
      </c>
    </row>
    <row r="271" spans="1:3" hidden="1" outlineLevel="2" x14ac:dyDescent="0.35">
      <c r="A271" t="s">
        <v>12</v>
      </c>
      <c r="B271">
        <v>1782</v>
      </c>
      <c r="C271">
        <v>32490</v>
      </c>
    </row>
    <row r="272" spans="1:3" hidden="1" outlineLevel="2" x14ac:dyDescent="0.35">
      <c r="A272" t="s">
        <v>12</v>
      </c>
      <c r="B272">
        <v>41126</v>
      </c>
      <c r="C272">
        <v>440989</v>
      </c>
    </row>
    <row r="273" spans="1:3" hidden="1" outlineLevel="2" x14ac:dyDescent="0.35">
      <c r="A273" t="s">
        <v>12</v>
      </c>
      <c r="B273">
        <v>3605988</v>
      </c>
      <c r="C273">
        <v>32907856</v>
      </c>
    </row>
    <row r="274" spans="1:3" hidden="1" outlineLevel="2" x14ac:dyDescent="0.35">
      <c r="A274" t="s">
        <v>12</v>
      </c>
      <c r="B274">
        <v>1809</v>
      </c>
      <c r="C274">
        <v>40077</v>
      </c>
    </row>
    <row r="275" spans="1:3" hidden="1" outlineLevel="2" x14ac:dyDescent="0.35">
      <c r="A275" t="s">
        <v>12</v>
      </c>
      <c r="B275">
        <v>79351</v>
      </c>
      <c r="C275">
        <v>1201964</v>
      </c>
    </row>
    <row r="276" spans="1:3" hidden="1" outlineLevel="2" x14ac:dyDescent="0.35">
      <c r="A276" t="s">
        <v>12</v>
      </c>
      <c r="B276">
        <v>20000</v>
      </c>
      <c r="C276">
        <v>35000</v>
      </c>
    </row>
    <row r="277" spans="1:3" outlineLevel="1" collapsed="1" x14ac:dyDescent="0.35">
      <c r="A277" s="13" t="s">
        <v>129</v>
      </c>
      <c r="B277">
        <f>SUBTOTAL(9,B270:B276)</f>
        <v>3750058</v>
      </c>
      <c r="C277">
        <f>SUBTOTAL(9,C270:C276)</f>
        <v>34659826</v>
      </c>
    </row>
    <row r="278" spans="1:3" hidden="1" outlineLevel="2" x14ac:dyDescent="0.35">
      <c r="A278" t="s">
        <v>306</v>
      </c>
      <c r="B278">
        <v>3591</v>
      </c>
      <c r="C278">
        <v>45190</v>
      </c>
    </row>
    <row r="279" spans="1:3" hidden="1" outlineLevel="2" x14ac:dyDescent="0.35">
      <c r="A279" t="s">
        <v>306</v>
      </c>
      <c r="B279">
        <v>756</v>
      </c>
      <c r="C279">
        <v>10253</v>
      </c>
    </row>
    <row r="280" spans="1:3" outlineLevel="1" collapsed="1" x14ac:dyDescent="0.35">
      <c r="A280" s="13" t="s">
        <v>307</v>
      </c>
      <c r="B280">
        <f>SUBTOTAL(9,B278:B279)</f>
        <v>4347</v>
      </c>
      <c r="C280">
        <f>SUBTOTAL(9,C278:C279)</f>
        <v>55443</v>
      </c>
    </row>
    <row r="281" spans="1:3" hidden="1" outlineLevel="2" x14ac:dyDescent="0.35">
      <c r="A281" t="s">
        <v>25</v>
      </c>
      <c r="B281">
        <v>253784</v>
      </c>
      <c r="C281">
        <v>2158671</v>
      </c>
    </row>
    <row r="282" spans="1:3" hidden="1" outlineLevel="2" x14ac:dyDescent="0.35">
      <c r="A282" t="s">
        <v>25</v>
      </c>
      <c r="B282">
        <v>6224</v>
      </c>
      <c r="C282">
        <v>76471</v>
      </c>
    </row>
    <row r="283" spans="1:3" outlineLevel="1" collapsed="1" x14ac:dyDescent="0.35">
      <c r="A283" s="13" t="s">
        <v>130</v>
      </c>
      <c r="B283">
        <f>SUBTOTAL(9,B281:B282)</f>
        <v>260008</v>
      </c>
      <c r="C283">
        <f>SUBTOTAL(9,C281:C282)</f>
        <v>2235142</v>
      </c>
    </row>
    <row r="284" spans="1:3" hidden="1" outlineLevel="2" x14ac:dyDescent="0.35">
      <c r="A284" t="s">
        <v>181</v>
      </c>
      <c r="B284">
        <v>20957</v>
      </c>
      <c r="C284">
        <v>213725</v>
      </c>
    </row>
    <row r="285" spans="1:3" hidden="1" outlineLevel="2" x14ac:dyDescent="0.35">
      <c r="A285" t="s">
        <v>181</v>
      </c>
      <c r="B285">
        <v>1116</v>
      </c>
      <c r="C285">
        <v>28168</v>
      </c>
    </row>
    <row r="286" spans="1:3" hidden="1" outlineLevel="2" x14ac:dyDescent="0.35">
      <c r="A286" t="s">
        <v>181</v>
      </c>
      <c r="B286">
        <v>24000</v>
      </c>
      <c r="C286">
        <v>84000</v>
      </c>
    </row>
    <row r="287" spans="1:3" outlineLevel="1" collapsed="1" x14ac:dyDescent="0.35">
      <c r="A287" s="13" t="s">
        <v>189</v>
      </c>
      <c r="B287">
        <f>SUBTOTAL(9,B284:B286)</f>
        <v>46073</v>
      </c>
      <c r="C287">
        <f>SUBTOTAL(9,C284:C286)</f>
        <v>325893</v>
      </c>
    </row>
    <row r="288" spans="1:3" hidden="1" outlineLevel="2" x14ac:dyDescent="0.35">
      <c r="A288" t="s">
        <v>86</v>
      </c>
      <c r="B288">
        <v>1242</v>
      </c>
      <c r="C288">
        <v>27935</v>
      </c>
    </row>
    <row r="289" spans="1:3" hidden="1" outlineLevel="2" x14ac:dyDescent="0.35">
      <c r="A289" t="s">
        <v>86</v>
      </c>
      <c r="B289">
        <v>887</v>
      </c>
      <c r="C289">
        <v>14259</v>
      </c>
    </row>
    <row r="290" spans="1:3" hidden="1" outlineLevel="2" x14ac:dyDescent="0.35">
      <c r="A290" t="s">
        <v>86</v>
      </c>
      <c r="B290">
        <v>36</v>
      </c>
      <c r="C290">
        <v>802</v>
      </c>
    </row>
    <row r="291" spans="1:3" outlineLevel="1" collapsed="1" x14ac:dyDescent="0.35">
      <c r="A291" s="13" t="s">
        <v>131</v>
      </c>
      <c r="B291">
        <f>SUBTOTAL(9,B288:B290)</f>
        <v>2165</v>
      </c>
      <c r="C291">
        <f>SUBTOTAL(9,C288:C290)</f>
        <v>42996</v>
      </c>
    </row>
    <row r="292" spans="1:3" hidden="1" outlineLevel="2" x14ac:dyDescent="0.35">
      <c r="A292" t="s">
        <v>26</v>
      </c>
      <c r="B292">
        <v>1170</v>
      </c>
      <c r="C292">
        <v>13750</v>
      </c>
    </row>
    <row r="293" spans="1:3" hidden="1" outlineLevel="2" x14ac:dyDescent="0.35">
      <c r="A293" t="s">
        <v>26</v>
      </c>
      <c r="B293">
        <v>1480</v>
      </c>
      <c r="C293">
        <v>9000</v>
      </c>
    </row>
    <row r="294" spans="1:3" hidden="1" outlineLevel="2" x14ac:dyDescent="0.35">
      <c r="A294" t="s">
        <v>26</v>
      </c>
      <c r="B294">
        <v>182765</v>
      </c>
      <c r="C294">
        <v>1775623</v>
      </c>
    </row>
    <row r="295" spans="1:3" hidden="1" outlineLevel="2" x14ac:dyDescent="0.35">
      <c r="A295" t="s">
        <v>26</v>
      </c>
      <c r="B295">
        <v>324</v>
      </c>
      <c r="C295">
        <v>7614</v>
      </c>
    </row>
    <row r="296" spans="1:3" hidden="1" outlineLevel="2" x14ac:dyDescent="0.35">
      <c r="A296" t="s">
        <v>26</v>
      </c>
      <c r="B296">
        <v>32385</v>
      </c>
      <c r="C296">
        <v>493820</v>
      </c>
    </row>
    <row r="297" spans="1:3" outlineLevel="1" collapsed="1" x14ac:dyDescent="0.35">
      <c r="A297" s="13" t="s">
        <v>132</v>
      </c>
      <c r="B297">
        <f>SUBTOTAL(9,B292:B296)</f>
        <v>218124</v>
      </c>
      <c r="C297">
        <f>SUBTOTAL(9,C292:C296)</f>
        <v>2299807</v>
      </c>
    </row>
    <row r="298" spans="1:3" hidden="1" outlineLevel="2" x14ac:dyDescent="0.35">
      <c r="A298" t="s">
        <v>36</v>
      </c>
      <c r="B298">
        <v>693</v>
      </c>
      <c r="C298">
        <v>8424</v>
      </c>
    </row>
    <row r="299" spans="1:3" hidden="1" outlineLevel="2" x14ac:dyDescent="0.35">
      <c r="A299" t="s">
        <v>36</v>
      </c>
      <c r="B299">
        <v>1638</v>
      </c>
      <c r="C299">
        <v>25188</v>
      </c>
    </row>
    <row r="300" spans="1:3" hidden="1" outlineLevel="2" x14ac:dyDescent="0.35">
      <c r="A300" t="s">
        <v>36</v>
      </c>
      <c r="B300">
        <v>66302</v>
      </c>
      <c r="C300">
        <v>638840</v>
      </c>
    </row>
    <row r="301" spans="1:3" hidden="1" outlineLevel="2" x14ac:dyDescent="0.35">
      <c r="A301" t="s">
        <v>36</v>
      </c>
      <c r="B301">
        <v>14891</v>
      </c>
      <c r="C301">
        <v>198475</v>
      </c>
    </row>
    <row r="302" spans="1:3" outlineLevel="1" collapsed="1" x14ac:dyDescent="0.35">
      <c r="A302" s="13" t="s">
        <v>133</v>
      </c>
      <c r="B302">
        <f>SUBTOTAL(9,B298:B301)</f>
        <v>83524</v>
      </c>
      <c r="C302">
        <f>SUBTOTAL(9,C298:C301)</f>
        <v>870927</v>
      </c>
    </row>
    <row r="303" spans="1:3" hidden="1" outlineLevel="2" x14ac:dyDescent="0.35">
      <c r="A303" t="s">
        <v>59</v>
      </c>
      <c r="B303">
        <v>10800</v>
      </c>
      <c r="C303">
        <v>146868</v>
      </c>
    </row>
    <row r="304" spans="1:3" hidden="1" outlineLevel="2" x14ac:dyDescent="0.35">
      <c r="A304" t="s">
        <v>59</v>
      </c>
      <c r="B304">
        <v>1944</v>
      </c>
      <c r="C304">
        <v>41011</v>
      </c>
    </row>
    <row r="305" spans="1:3" outlineLevel="1" collapsed="1" x14ac:dyDescent="0.35">
      <c r="A305" s="13" t="s">
        <v>134</v>
      </c>
      <c r="B305">
        <f>SUBTOTAL(9,B303:B304)</f>
        <v>12744</v>
      </c>
      <c r="C305">
        <f>SUBTOTAL(9,C303:C304)</f>
        <v>187879</v>
      </c>
    </row>
    <row r="306" spans="1:3" hidden="1" outlineLevel="2" x14ac:dyDescent="0.35">
      <c r="A306" t="s">
        <v>68</v>
      </c>
      <c r="B306">
        <v>1125</v>
      </c>
      <c r="C306">
        <v>10864</v>
      </c>
    </row>
    <row r="307" spans="1:3" hidden="1" outlineLevel="2" x14ac:dyDescent="0.35">
      <c r="A307" t="s">
        <v>68</v>
      </c>
      <c r="B307">
        <v>5751</v>
      </c>
      <c r="C307">
        <v>49351</v>
      </c>
    </row>
    <row r="308" spans="1:3" outlineLevel="1" collapsed="1" x14ac:dyDescent="0.35">
      <c r="A308" s="13" t="s">
        <v>135</v>
      </c>
      <c r="B308">
        <f>SUBTOTAL(9,B306:B307)</f>
        <v>6876</v>
      </c>
      <c r="C308">
        <f>SUBTOTAL(9,C306:C307)</f>
        <v>60215</v>
      </c>
    </row>
    <row r="309" spans="1:3" hidden="1" outlineLevel="2" x14ac:dyDescent="0.35">
      <c r="A309" t="s">
        <v>74</v>
      </c>
      <c r="B309">
        <v>3</v>
      </c>
      <c r="C309">
        <v>12</v>
      </c>
    </row>
    <row r="310" spans="1:3" hidden="1" outlineLevel="2" x14ac:dyDescent="0.35">
      <c r="A310" t="s">
        <v>74</v>
      </c>
      <c r="B310">
        <v>3330</v>
      </c>
      <c r="C310">
        <v>39614</v>
      </c>
    </row>
    <row r="311" spans="1:3" hidden="1" outlineLevel="2" x14ac:dyDescent="0.35">
      <c r="A311" t="s">
        <v>74</v>
      </c>
      <c r="B311">
        <v>1284</v>
      </c>
      <c r="C311">
        <v>24933</v>
      </c>
    </row>
    <row r="312" spans="1:3" outlineLevel="1" collapsed="1" x14ac:dyDescent="0.35">
      <c r="A312" s="13" t="s">
        <v>136</v>
      </c>
      <c r="B312">
        <f>SUBTOTAL(9,B309:B311)</f>
        <v>4617</v>
      </c>
      <c r="C312">
        <f>SUBTOTAL(9,C309:C311)</f>
        <v>64559</v>
      </c>
    </row>
    <row r="313" spans="1:3" hidden="1" outlineLevel="2" x14ac:dyDescent="0.35">
      <c r="A313" t="s">
        <v>39</v>
      </c>
      <c r="B313">
        <v>5</v>
      </c>
      <c r="C313">
        <v>170</v>
      </c>
    </row>
    <row r="314" spans="1:3" hidden="1" outlineLevel="2" x14ac:dyDescent="0.35">
      <c r="A314" t="s">
        <v>39</v>
      </c>
      <c r="B314">
        <v>77668</v>
      </c>
      <c r="C314">
        <v>944911</v>
      </c>
    </row>
    <row r="315" spans="1:3" hidden="1" outlineLevel="2" x14ac:dyDescent="0.35">
      <c r="A315" t="s">
        <v>39</v>
      </c>
      <c r="B315">
        <v>2984</v>
      </c>
      <c r="C315">
        <v>50477</v>
      </c>
    </row>
    <row r="316" spans="1:3" outlineLevel="1" collapsed="1" x14ac:dyDescent="0.35">
      <c r="A316" s="13" t="s">
        <v>137</v>
      </c>
      <c r="B316">
        <f>SUBTOTAL(9,B313:B315)</f>
        <v>80657</v>
      </c>
      <c r="C316">
        <f>SUBTOTAL(9,C313:C315)</f>
        <v>995558</v>
      </c>
    </row>
    <row r="317" spans="1:3" hidden="1" outlineLevel="2" x14ac:dyDescent="0.35">
      <c r="A317" t="s">
        <v>80</v>
      </c>
      <c r="B317">
        <v>203</v>
      </c>
      <c r="C317">
        <v>1998</v>
      </c>
    </row>
    <row r="318" spans="1:3" hidden="1" outlineLevel="2" x14ac:dyDescent="0.35">
      <c r="A318" t="s">
        <v>80</v>
      </c>
      <c r="B318">
        <v>23</v>
      </c>
      <c r="C318">
        <v>330</v>
      </c>
    </row>
    <row r="319" spans="1:3" outlineLevel="1" collapsed="1" x14ac:dyDescent="0.35">
      <c r="A319" s="13" t="s">
        <v>138</v>
      </c>
      <c r="B319">
        <f>SUBTOTAL(9,B317:B318)</f>
        <v>226</v>
      </c>
      <c r="C319">
        <f>SUBTOTAL(9,C317:C318)</f>
        <v>2328</v>
      </c>
    </row>
    <row r="320" spans="1:3" hidden="1" outlineLevel="2" x14ac:dyDescent="0.35">
      <c r="A320" t="s">
        <v>42</v>
      </c>
      <c r="B320">
        <v>216000</v>
      </c>
      <c r="C320">
        <v>470400</v>
      </c>
    </row>
    <row r="321" spans="1:3" hidden="1" outlineLevel="2" x14ac:dyDescent="0.35">
      <c r="A321" t="s">
        <v>42</v>
      </c>
      <c r="B321">
        <v>24000</v>
      </c>
      <c r="C321">
        <v>78154</v>
      </c>
    </row>
    <row r="322" spans="1:3" outlineLevel="1" collapsed="1" x14ac:dyDescent="0.35">
      <c r="A322" s="13" t="s">
        <v>139</v>
      </c>
      <c r="B322">
        <f>SUBTOTAL(9,B320:B321)</f>
        <v>240000</v>
      </c>
      <c r="C322">
        <f>SUBTOTAL(9,C320:C321)</f>
        <v>548554</v>
      </c>
    </row>
    <row r="323" spans="1:3" hidden="1" outlineLevel="2" x14ac:dyDescent="0.35">
      <c r="A323" t="s">
        <v>75</v>
      </c>
      <c r="B323">
        <v>360</v>
      </c>
      <c r="C323">
        <v>4745</v>
      </c>
    </row>
    <row r="324" spans="1:3" hidden="1" outlineLevel="2" x14ac:dyDescent="0.35">
      <c r="A324" t="s">
        <v>75</v>
      </c>
      <c r="B324">
        <v>450</v>
      </c>
      <c r="C324">
        <v>4745</v>
      </c>
    </row>
    <row r="325" spans="1:3" outlineLevel="1" collapsed="1" x14ac:dyDescent="0.35">
      <c r="A325" s="13" t="s">
        <v>140</v>
      </c>
      <c r="B325">
        <f>SUBTOTAL(9,B323:B324)</f>
        <v>810</v>
      </c>
      <c r="C325">
        <f>SUBTOTAL(9,C323:C324)</f>
        <v>9490</v>
      </c>
    </row>
    <row r="326" spans="1:3" hidden="1" outlineLevel="2" x14ac:dyDescent="0.35">
      <c r="A326" t="s">
        <v>83</v>
      </c>
      <c r="B326">
        <v>113</v>
      </c>
      <c r="C326">
        <v>831</v>
      </c>
    </row>
    <row r="327" spans="1:3" hidden="1" outlineLevel="2" x14ac:dyDescent="0.35">
      <c r="A327" t="s">
        <v>83</v>
      </c>
      <c r="B327">
        <v>90</v>
      </c>
      <c r="C327">
        <v>665</v>
      </c>
    </row>
    <row r="328" spans="1:3" outlineLevel="1" collapsed="1" x14ac:dyDescent="0.35">
      <c r="A328" s="13" t="s">
        <v>141</v>
      </c>
      <c r="B328">
        <f>SUBTOTAL(9,B326:B327)</f>
        <v>203</v>
      </c>
      <c r="C328">
        <f>SUBTOTAL(9,C326:C327)</f>
        <v>1496</v>
      </c>
    </row>
    <row r="329" spans="1:3" hidden="1" outlineLevel="2" x14ac:dyDescent="0.35">
      <c r="A329" t="s">
        <v>13</v>
      </c>
      <c r="B329">
        <v>257</v>
      </c>
      <c r="C329">
        <v>2475</v>
      </c>
    </row>
    <row r="330" spans="1:3" hidden="1" outlineLevel="2" x14ac:dyDescent="0.35">
      <c r="A330" t="s">
        <v>13</v>
      </c>
      <c r="B330">
        <v>8487</v>
      </c>
      <c r="C330">
        <v>91112</v>
      </c>
    </row>
    <row r="331" spans="1:3" hidden="1" outlineLevel="2" x14ac:dyDescent="0.35">
      <c r="A331" t="s">
        <v>13</v>
      </c>
      <c r="B331">
        <v>1523174</v>
      </c>
      <c r="C331">
        <v>14683211</v>
      </c>
    </row>
    <row r="332" spans="1:3" hidden="1" outlineLevel="2" x14ac:dyDescent="0.35">
      <c r="A332" t="s">
        <v>13</v>
      </c>
      <c r="B332">
        <v>9</v>
      </c>
      <c r="C332">
        <v>499</v>
      </c>
    </row>
    <row r="333" spans="1:3" hidden="1" outlineLevel="2" x14ac:dyDescent="0.35">
      <c r="A333" t="s">
        <v>13</v>
      </c>
      <c r="B333">
        <v>57098</v>
      </c>
      <c r="C333">
        <v>1096422</v>
      </c>
    </row>
    <row r="334" spans="1:3" hidden="1" outlineLevel="2" x14ac:dyDescent="0.35">
      <c r="A334" t="s">
        <v>13</v>
      </c>
      <c r="B334">
        <v>18</v>
      </c>
      <c r="C334">
        <v>1747</v>
      </c>
    </row>
    <row r="335" spans="1:3" hidden="1" outlineLevel="2" x14ac:dyDescent="0.35">
      <c r="A335" t="s">
        <v>13</v>
      </c>
      <c r="B335">
        <v>495</v>
      </c>
      <c r="C335">
        <v>9061</v>
      </c>
    </row>
    <row r="336" spans="1:3" hidden="1" outlineLevel="2" x14ac:dyDescent="0.35">
      <c r="A336" t="s">
        <v>13</v>
      </c>
      <c r="B336">
        <v>215976</v>
      </c>
      <c r="C336">
        <v>1029957</v>
      </c>
    </row>
    <row r="337" spans="1:3" outlineLevel="1" collapsed="1" x14ac:dyDescent="0.35">
      <c r="A337" s="13" t="s">
        <v>142</v>
      </c>
      <c r="B337">
        <f>SUBTOTAL(9,B329:B336)</f>
        <v>1805514</v>
      </c>
      <c r="C337">
        <f>SUBTOTAL(9,C329:C336)</f>
        <v>16914484</v>
      </c>
    </row>
    <row r="338" spans="1:3" hidden="1" outlineLevel="2" x14ac:dyDescent="0.35">
      <c r="A338" t="s">
        <v>63</v>
      </c>
      <c r="B338">
        <v>5</v>
      </c>
      <c r="C338">
        <v>178</v>
      </c>
    </row>
    <row r="339" spans="1:3" hidden="1" outlineLevel="2" x14ac:dyDescent="0.35">
      <c r="A339" t="s">
        <v>63</v>
      </c>
      <c r="B339">
        <v>755</v>
      </c>
      <c r="C339">
        <v>8569</v>
      </c>
    </row>
    <row r="340" spans="1:3" hidden="1" outlineLevel="2" x14ac:dyDescent="0.35">
      <c r="A340" t="s">
        <v>63</v>
      </c>
      <c r="B340">
        <v>450</v>
      </c>
      <c r="C340">
        <v>5828</v>
      </c>
    </row>
    <row r="341" spans="1:3" hidden="1" outlineLevel="2" x14ac:dyDescent="0.35">
      <c r="A341" t="s">
        <v>63</v>
      </c>
      <c r="B341">
        <v>13283</v>
      </c>
      <c r="C341">
        <v>146126</v>
      </c>
    </row>
    <row r="342" spans="1:3" hidden="1" outlineLevel="2" x14ac:dyDescent="0.35">
      <c r="A342" t="s">
        <v>63</v>
      </c>
      <c r="B342">
        <v>140</v>
      </c>
      <c r="C342">
        <v>1333</v>
      </c>
    </row>
    <row r="343" spans="1:3" hidden="1" outlineLevel="2" x14ac:dyDescent="0.35">
      <c r="A343" t="s">
        <v>63</v>
      </c>
      <c r="B343">
        <v>2178</v>
      </c>
      <c r="C343">
        <v>34019</v>
      </c>
    </row>
    <row r="344" spans="1:3" hidden="1" outlineLevel="2" x14ac:dyDescent="0.35">
      <c r="A344" t="s">
        <v>63</v>
      </c>
      <c r="B344">
        <v>19</v>
      </c>
      <c r="C344">
        <v>241</v>
      </c>
    </row>
    <row r="345" spans="1:3" hidden="1" outlineLevel="2" x14ac:dyDescent="0.35">
      <c r="A345" t="s">
        <v>63</v>
      </c>
      <c r="B345">
        <v>18</v>
      </c>
      <c r="C345">
        <v>240</v>
      </c>
    </row>
    <row r="346" spans="1:3" outlineLevel="1" collapsed="1" x14ac:dyDescent="0.35">
      <c r="A346" s="13" t="s">
        <v>143</v>
      </c>
      <c r="B346">
        <f>SUBTOTAL(9,B338:B345)</f>
        <v>16848</v>
      </c>
      <c r="C346">
        <f>SUBTOTAL(9,C338:C345)</f>
        <v>196534</v>
      </c>
    </row>
    <row r="347" spans="1:3" hidden="1" outlineLevel="2" x14ac:dyDescent="0.35">
      <c r="A347" t="s">
        <v>70</v>
      </c>
      <c r="B347">
        <v>32</v>
      </c>
      <c r="C347">
        <v>1420</v>
      </c>
    </row>
    <row r="348" spans="1:3" hidden="1" outlineLevel="2" x14ac:dyDescent="0.35">
      <c r="A348" t="s">
        <v>70</v>
      </c>
      <c r="B348">
        <v>86</v>
      </c>
      <c r="C348">
        <v>1278</v>
      </c>
    </row>
    <row r="349" spans="1:3" hidden="1" outlineLevel="2" x14ac:dyDescent="0.35">
      <c r="A349" t="s">
        <v>70</v>
      </c>
      <c r="B349">
        <v>126</v>
      </c>
      <c r="C349">
        <v>1714</v>
      </c>
    </row>
    <row r="350" spans="1:3" hidden="1" outlineLevel="2" x14ac:dyDescent="0.35">
      <c r="A350" t="s">
        <v>70</v>
      </c>
      <c r="B350">
        <v>1011</v>
      </c>
      <c r="C350">
        <v>12488</v>
      </c>
    </row>
    <row r="351" spans="1:3" hidden="1" outlineLevel="2" x14ac:dyDescent="0.35">
      <c r="A351" t="s">
        <v>70</v>
      </c>
      <c r="B351">
        <v>9</v>
      </c>
      <c r="C351">
        <v>114</v>
      </c>
    </row>
    <row r="352" spans="1:3" hidden="1" outlineLevel="2" x14ac:dyDescent="0.35">
      <c r="A352" t="s">
        <v>70</v>
      </c>
      <c r="B352">
        <v>693</v>
      </c>
      <c r="C352">
        <v>9323</v>
      </c>
    </row>
    <row r="353" spans="1:3" hidden="1" outlineLevel="2" x14ac:dyDescent="0.35">
      <c r="A353" t="s">
        <v>70</v>
      </c>
      <c r="B353">
        <v>9</v>
      </c>
      <c r="C353">
        <v>114</v>
      </c>
    </row>
    <row r="354" spans="1:3" outlineLevel="1" collapsed="1" x14ac:dyDescent="0.35">
      <c r="A354" s="13" t="s">
        <v>144</v>
      </c>
      <c r="B354">
        <f>SUBTOTAL(9,B347:B353)</f>
        <v>1966</v>
      </c>
      <c r="C354">
        <f>SUBTOTAL(9,C347:C353)</f>
        <v>26451</v>
      </c>
    </row>
    <row r="355" spans="1:3" hidden="1" outlineLevel="2" x14ac:dyDescent="0.35">
      <c r="A355" t="s">
        <v>61</v>
      </c>
      <c r="B355">
        <v>99</v>
      </c>
      <c r="C355">
        <v>3634</v>
      </c>
    </row>
    <row r="356" spans="1:3" hidden="1" outlineLevel="2" x14ac:dyDescent="0.35">
      <c r="A356" t="s">
        <v>61</v>
      </c>
      <c r="B356">
        <v>37</v>
      </c>
      <c r="C356">
        <v>606</v>
      </c>
    </row>
    <row r="357" spans="1:3" hidden="1" outlineLevel="2" x14ac:dyDescent="0.35">
      <c r="A357" t="s">
        <v>61</v>
      </c>
      <c r="B357">
        <v>623</v>
      </c>
      <c r="C357">
        <v>8485</v>
      </c>
    </row>
    <row r="358" spans="1:3" hidden="1" outlineLevel="2" x14ac:dyDescent="0.35">
      <c r="A358" t="s">
        <v>61</v>
      </c>
      <c r="B358">
        <v>4865</v>
      </c>
      <c r="C358">
        <v>45920</v>
      </c>
    </row>
    <row r="359" spans="1:3" hidden="1" outlineLevel="2" x14ac:dyDescent="0.35">
      <c r="A359" t="s">
        <v>61</v>
      </c>
      <c r="B359">
        <v>788</v>
      </c>
      <c r="C359">
        <v>11929</v>
      </c>
    </row>
    <row r="360" spans="1:3" hidden="1" outlineLevel="2" x14ac:dyDescent="0.35">
      <c r="A360" t="s">
        <v>61</v>
      </c>
      <c r="B360">
        <v>1895</v>
      </c>
      <c r="C360">
        <v>24683</v>
      </c>
    </row>
    <row r="361" spans="1:3" hidden="1" outlineLevel="2" x14ac:dyDescent="0.35">
      <c r="A361" t="s">
        <v>61</v>
      </c>
      <c r="B361">
        <v>612</v>
      </c>
      <c r="C361">
        <v>8888</v>
      </c>
    </row>
    <row r="362" spans="1:3" outlineLevel="1" collapsed="1" x14ac:dyDescent="0.35">
      <c r="A362" s="13" t="s">
        <v>145</v>
      </c>
      <c r="B362">
        <f>SUBTOTAL(9,B355:B361)</f>
        <v>8919</v>
      </c>
      <c r="C362">
        <f>SUBTOTAL(9,C355:C361)</f>
        <v>104145</v>
      </c>
    </row>
    <row r="363" spans="1:3" hidden="1" outlineLevel="2" x14ac:dyDescent="0.35">
      <c r="A363" t="s">
        <v>28</v>
      </c>
      <c r="B363">
        <v>214691</v>
      </c>
      <c r="C363">
        <v>2003416</v>
      </c>
    </row>
    <row r="364" spans="1:3" hidden="1" outlineLevel="2" x14ac:dyDescent="0.35">
      <c r="A364" t="s">
        <v>28</v>
      </c>
      <c r="B364">
        <v>10530</v>
      </c>
      <c r="C364">
        <v>230269</v>
      </c>
    </row>
    <row r="365" spans="1:3" hidden="1" outlineLevel="2" x14ac:dyDescent="0.35">
      <c r="A365" t="s">
        <v>28</v>
      </c>
      <c r="B365">
        <v>221396</v>
      </c>
      <c r="C365">
        <v>975407</v>
      </c>
    </row>
    <row r="366" spans="1:3" hidden="1" outlineLevel="2" x14ac:dyDescent="0.35">
      <c r="A366" t="s">
        <v>28</v>
      </c>
      <c r="B366">
        <v>48000</v>
      </c>
      <c r="C366">
        <v>168000</v>
      </c>
    </row>
    <row r="367" spans="1:3" outlineLevel="1" collapsed="1" x14ac:dyDescent="0.35">
      <c r="A367" s="13" t="s">
        <v>146</v>
      </c>
      <c r="B367">
        <f>SUBTOTAL(9,B363:B366)</f>
        <v>494617</v>
      </c>
      <c r="C367">
        <f>SUBTOTAL(9,C363:C366)</f>
        <v>3377092</v>
      </c>
    </row>
    <row r="368" spans="1:3" hidden="1" outlineLevel="2" x14ac:dyDescent="0.35">
      <c r="A368" t="s">
        <v>66</v>
      </c>
      <c r="B368">
        <v>14</v>
      </c>
      <c r="C368">
        <v>310</v>
      </c>
    </row>
    <row r="369" spans="1:3" hidden="1" outlineLevel="2" x14ac:dyDescent="0.35">
      <c r="A369" t="s">
        <v>66</v>
      </c>
      <c r="B369">
        <v>1161</v>
      </c>
      <c r="C369">
        <v>16974</v>
      </c>
    </row>
    <row r="370" spans="1:3" hidden="1" outlineLevel="2" x14ac:dyDescent="0.35">
      <c r="A370" t="s">
        <v>66</v>
      </c>
      <c r="B370">
        <v>140</v>
      </c>
      <c r="C370">
        <v>7231</v>
      </c>
    </row>
    <row r="371" spans="1:3" hidden="1" outlineLevel="2" x14ac:dyDescent="0.35">
      <c r="A371" t="s">
        <v>66</v>
      </c>
      <c r="B371">
        <v>50</v>
      </c>
      <c r="C371">
        <v>3236</v>
      </c>
    </row>
    <row r="372" spans="1:3" hidden="1" outlineLevel="2" x14ac:dyDescent="0.35">
      <c r="A372" t="s">
        <v>66</v>
      </c>
      <c r="B372">
        <v>4771</v>
      </c>
      <c r="C372">
        <v>58518</v>
      </c>
    </row>
    <row r="373" spans="1:3" hidden="1" outlineLevel="2" x14ac:dyDescent="0.35">
      <c r="A373" t="s">
        <v>66</v>
      </c>
      <c r="B373">
        <v>1707</v>
      </c>
      <c r="C373">
        <v>25480</v>
      </c>
    </row>
    <row r="374" spans="1:3" outlineLevel="1" collapsed="1" x14ac:dyDescent="0.35">
      <c r="A374" s="13" t="s">
        <v>147</v>
      </c>
      <c r="B374">
        <f>SUBTOTAL(9,B368:B373)</f>
        <v>7843</v>
      </c>
      <c r="C374">
        <f>SUBTOTAL(9,C368:C373)</f>
        <v>111749</v>
      </c>
    </row>
    <row r="375" spans="1:3" hidden="1" outlineLevel="2" x14ac:dyDescent="0.35">
      <c r="A375" t="s">
        <v>310</v>
      </c>
      <c r="B375">
        <v>698</v>
      </c>
      <c r="C375">
        <v>7529</v>
      </c>
    </row>
    <row r="376" spans="1:3" hidden="1" outlineLevel="2" x14ac:dyDescent="0.35">
      <c r="A376" t="s">
        <v>310</v>
      </c>
      <c r="B376">
        <v>122</v>
      </c>
      <c r="C376">
        <v>2052</v>
      </c>
    </row>
    <row r="377" spans="1:3" outlineLevel="1" collapsed="1" x14ac:dyDescent="0.35">
      <c r="A377" s="13" t="s">
        <v>313</v>
      </c>
      <c r="B377">
        <f>SUBTOTAL(9,B375:B376)</f>
        <v>820</v>
      </c>
      <c r="C377">
        <f>SUBTOTAL(9,C375:C376)</f>
        <v>9581</v>
      </c>
    </row>
    <row r="378" spans="1:3" hidden="1" outlineLevel="2" x14ac:dyDescent="0.35">
      <c r="A378" t="s">
        <v>44</v>
      </c>
      <c r="B378">
        <v>180</v>
      </c>
      <c r="C378">
        <v>3393</v>
      </c>
    </row>
    <row r="379" spans="1:3" hidden="1" outlineLevel="2" x14ac:dyDescent="0.35">
      <c r="A379" t="s">
        <v>44</v>
      </c>
      <c r="B379">
        <v>46247</v>
      </c>
      <c r="C379">
        <v>545326</v>
      </c>
    </row>
    <row r="380" spans="1:3" hidden="1" outlineLevel="2" x14ac:dyDescent="0.35">
      <c r="A380" t="s">
        <v>44</v>
      </c>
      <c r="B380">
        <v>15291</v>
      </c>
      <c r="C380">
        <v>221423</v>
      </c>
    </row>
    <row r="381" spans="1:3" outlineLevel="1" collapsed="1" x14ac:dyDescent="0.35">
      <c r="A381" s="13" t="s">
        <v>148</v>
      </c>
      <c r="B381">
        <f>SUBTOTAL(9,B378:B380)</f>
        <v>61718</v>
      </c>
      <c r="C381">
        <f>SUBTOTAL(9,C378:C380)</f>
        <v>770142</v>
      </c>
    </row>
    <row r="382" spans="1:3" hidden="1" outlineLevel="2" x14ac:dyDescent="0.35">
      <c r="A382" t="s">
        <v>18</v>
      </c>
      <c r="B382">
        <v>3416</v>
      </c>
      <c r="C382">
        <v>36823</v>
      </c>
    </row>
    <row r="383" spans="1:3" hidden="1" outlineLevel="2" x14ac:dyDescent="0.35">
      <c r="A383" t="s">
        <v>18</v>
      </c>
      <c r="B383">
        <v>6948</v>
      </c>
      <c r="C383">
        <v>70123</v>
      </c>
    </row>
    <row r="384" spans="1:3" hidden="1" outlineLevel="2" x14ac:dyDescent="0.35">
      <c r="A384" t="s">
        <v>18</v>
      </c>
      <c r="B384">
        <v>630495</v>
      </c>
      <c r="C384">
        <v>5099207</v>
      </c>
    </row>
    <row r="385" spans="1:3" hidden="1" outlineLevel="2" x14ac:dyDescent="0.35">
      <c r="A385" t="s">
        <v>18</v>
      </c>
      <c r="B385">
        <v>4680</v>
      </c>
      <c r="C385">
        <v>48059</v>
      </c>
    </row>
    <row r="386" spans="1:3" hidden="1" outlineLevel="2" x14ac:dyDescent="0.35">
      <c r="A386" t="s">
        <v>18</v>
      </c>
      <c r="B386">
        <v>49806</v>
      </c>
      <c r="C386">
        <v>427745</v>
      </c>
    </row>
    <row r="387" spans="1:3" hidden="1" outlineLevel="2" x14ac:dyDescent="0.35">
      <c r="A387" t="s">
        <v>18</v>
      </c>
      <c r="B387">
        <v>192000</v>
      </c>
      <c r="C387">
        <v>617785</v>
      </c>
    </row>
    <row r="388" spans="1:3" outlineLevel="1" collapsed="1" x14ac:dyDescent="0.35">
      <c r="A388" s="13" t="s">
        <v>149</v>
      </c>
      <c r="B388">
        <f>SUBTOTAL(9,B382:B387)</f>
        <v>887345</v>
      </c>
      <c r="C388">
        <f>SUBTOTAL(9,C382:C387)</f>
        <v>6299742</v>
      </c>
    </row>
    <row r="389" spans="1:3" hidden="1" outlineLevel="2" x14ac:dyDescent="0.35">
      <c r="A389" t="s">
        <v>87</v>
      </c>
      <c r="B389">
        <v>32810</v>
      </c>
      <c r="C389">
        <v>317715</v>
      </c>
    </row>
    <row r="390" spans="1:3" hidden="1" outlineLevel="2" x14ac:dyDescent="0.35">
      <c r="A390" t="s">
        <v>87</v>
      </c>
      <c r="B390">
        <v>1755</v>
      </c>
      <c r="C390">
        <v>37749</v>
      </c>
    </row>
    <row r="391" spans="1:3" outlineLevel="1" collapsed="1" x14ac:dyDescent="0.35">
      <c r="A391" s="13" t="s">
        <v>150</v>
      </c>
      <c r="B391">
        <f>SUBTOTAL(9,B389:B390)</f>
        <v>34565</v>
      </c>
      <c r="C391">
        <f>SUBTOTAL(9,C389:C390)</f>
        <v>355464</v>
      </c>
    </row>
    <row r="392" spans="1:3" hidden="1" outlineLevel="2" x14ac:dyDescent="0.35">
      <c r="A392" t="s">
        <v>297</v>
      </c>
      <c r="B392">
        <v>2016</v>
      </c>
      <c r="C392">
        <v>39326</v>
      </c>
    </row>
    <row r="393" spans="1:3" outlineLevel="1" collapsed="1" x14ac:dyDescent="0.35">
      <c r="A393" s="13" t="s">
        <v>300</v>
      </c>
      <c r="B393">
        <f>SUBTOTAL(9,B392:B392)</f>
        <v>2016</v>
      </c>
      <c r="C393">
        <f>SUBTOTAL(9,C392:C392)</f>
        <v>39326</v>
      </c>
    </row>
    <row r="394" spans="1:3" hidden="1" outlineLevel="2" x14ac:dyDescent="0.35">
      <c r="A394" t="s">
        <v>31</v>
      </c>
      <c r="B394">
        <v>41328</v>
      </c>
      <c r="C394">
        <v>573758</v>
      </c>
    </row>
    <row r="395" spans="1:3" outlineLevel="1" collapsed="1" x14ac:dyDescent="0.35">
      <c r="A395" s="13" t="s">
        <v>151</v>
      </c>
      <c r="B395">
        <f>SUBTOTAL(9,B394:B394)</f>
        <v>41328</v>
      </c>
      <c r="C395">
        <f>SUBTOTAL(9,C394:C394)</f>
        <v>573758</v>
      </c>
    </row>
    <row r="396" spans="1:3" hidden="1" outlineLevel="2" x14ac:dyDescent="0.35">
      <c r="A396" t="s">
        <v>43</v>
      </c>
      <c r="B396">
        <v>22554</v>
      </c>
      <c r="C396">
        <v>195767</v>
      </c>
    </row>
    <row r="397" spans="1:3" hidden="1" outlineLevel="2" x14ac:dyDescent="0.35">
      <c r="A397" t="s">
        <v>43</v>
      </c>
      <c r="B397">
        <v>1638</v>
      </c>
      <c r="C397">
        <v>20718</v>
      </c>
    </row>
    <row r="398" spans="1:3" outlineLevel="1" collapsed="1" x14ac:dyDescent="0.35">
      <c r="A398" s="13" t="s">
        <v>152</v>
      </c>
      <c r="B398">
        <f>SUBTOTAL(9,B396:B397)</f>
        <v>24192</v>
      </c>
      <c r="C398">
        <f>SUBTOTAL(9,C396:C397)</f>
        <v>216485</v>
      </c>
    </row>
    <row r="399" spans="1:3" hidden="1" outlineLevel="2" x14ac:dyDescent="0.35">
      <c r="A399" t="s">
        <v>37</v>
      </c>
      <c r="B399">
        <v>572</v>
      </c>
      <c r="C399">
        <v>47353</v>
      </c>
    </row>
    <row r="400" spans="1:3" hidden="1" outlineLevel="2" x14ac:dyDescent="0.35">
      <c r="A400" t="s">
        <v>37</v>
      </c>
      <c r="B400">
        <v>468</v>
      </c>
      <c r="C400">
        <v>6634</v>
      </c>
    </row>
    <row r="401" spans="1:3" hidden="1" outlineLevel="2" x14ac:dyDescent="0.35">
      <c r="A401" t="s">
        <v>37</v>
      </c>
      <c r="B401">
        <v>3111</v>
      </c>
      <c r="C401">
        <v>45451</v>
      </c>
    </row>
    <row r="402" spans="1:3" hidden="1" outlineLevel="2" x14ac:dyDescent="0.35">
      <c r="A402" t="s">
        <v>37</v>
      </c>
      <c r="B402">
        <v>1764</v>
      </c>
      <c r="C402">
        <v>18827</v>
      </c>
    </row>
    <row r="403" spans="1:3" hidden="1" outlineLevel="2" x14ac:dyDescent="0.35">
      <c r="A403" t="s">
        <v>37</v>
      </c>
      <c r="B403">
        <v>518</v>
      </c>
      <c r="C403">
        <v>4302</v>
      </c>
    </row>
    <row r="404" spans="1:3" hidden="1" outlineLevel="2" x14ac:dyDescent="0.35">
      <c r="A404" t="s">
        <v>37</v>
      </c>
      <c r="B404">
        <v>1535</v>
      </c>
      <c r="C404">
        <v>18814</v>
      </c>
    </row>
    <row r="405" spans="1:3" hidden="1" outlineLevel="2" x14ac:dyDescent="0.35">
      <c r="A405" t="s">
        <v>37</v>
      </c>
      <c r="B405">
        <v>950</v>
      </c>
      <c r="C405">
        <v>5736</v>
      </c>
    </row>
    <row r="406" spans="1:3" hidden="1" outlineLevel="2" x14ac:dyDescent="0.35">
      <c r="A406" t="s">
        <v>37</v>
      </c>
      <c r="B406">
        <v>2</v>
      </c>
      <c r="C406">
        <v>455</v>
      </c>
    </row>
    <row r="407" spans="1:3" hidden="1" outlineLevel="2" x14ac:dyDescent="0.35">
      <c r="A407" t="s">
        <v>37</v>
      </c>
      <c r="B407">
        <v>2</v>
      </c>
      <c r="C407">
        <v>269</v>
      </c>
    </row>
    <row r="408" spans="1:3" hidden="1" outlineLevel="2" x14ac:dyDescent="0.35">
      <c r="A408" t="s">
        <v>37</v>
      </c>
      <c r="B408">
        <v>0</v>
      </c>
      <c r="C408">
        <v>35</v>
      </c>
    </row>
    <row r="409" spans="1:3" hidden="1" outlineLevel="2" x14ac:dyDescent="0.35">
      <c r="A409" t="s">
        <v>37</v>
      </c>
      <c r="B409">
        <v>22640</v>
      </c>
      <c r="C409">
        <v>253113</v>
      </c>
    </row>
    <row r="410" spans="1:3" hidden="1" outlineLevel="2" x14ac:dyDescent="0.35">
      <c r="A410" t="s">
        <v>37</v>
      </c>
      <c r="B410">
        <v>20643</v>
      </c>
      <c r="C410">
        <v>262917</v>
      </c>
    </row>
    <row r="411" spans="1:3" hidden="1" outlineLevel="2" x14ac:dyDescent="0.35">
      <c r="A411" t="s">
        <v>37</v>
      </c>
      <c r="B411">
        <v>240</v>
      </c>
      <c r="C411">
        <v>823</v>
      </c>
    </row>
    <row r="412" spans="1:3" hidden="1" outlineLevel="2" x14ac:dyDescent="0.35">
      <c r="A412" t="s">
        <v>37</v>
      </c>
      <c r="B412">
        <v>1920</v>
      </c>
      <c r="C412">
        <v>6368</v>
      </c>
    </row>
    <row r="413" spans="1:3" hidden="1" outlineLevel="2" x14ac:dyDescent="0.35">
      <c r="A413" t="s">
        <v>37</v>
      </c>
      <c r="B413">
        <v>3</v>
      </c>
      <c r="C413">
        <v>321</v>
      </c>
    </row>
    <row r="414" spans="1:3" hidden="1" outlineLevel="2" x14ac:dyDescent="0.35">
      <c r="A414" t="s">
        <v>37</v>
      </c>
      <c r="B414">
        <v>194</v>
      </c>
      <c r="C414">
        <v>3096</v>
      </c>
    </row>
    <row r="415" spans="1:3" outlineLevel="1" collapsed="1" x14ac:dyDescent="0.35">
      <c r="A415" s="13" t="s">
        <v>153</v>
      </c>
      <c r="B415">
        <f>SUBTOTAL(9,B399:B414)</f>
        <v>54562</v>
      </c>
      <c r="C415">
        <f>SUBTOTAL(9,C399:C414)</f>
        <v>674514</v>
      </c>
    </row>
    <row r="416" spans="1:3" hidden="1" outlineLevel="2" x14ac:dyDescent="0.35">
      <c r="A416" t="s">
        <v>77</v>
      </c>
      <c r="B416">
        <v>315</v>
      </c>
      <c r="C416">
        <v>3050</v>
      </c>
    </row>
    <row r="417" spans="1:3" hidden="1" outlineLevel="2" x14ac:dyDescent="0.35">
      <c r="A417" t="s">
        <v>77</v>
      </c>
      <c r="B417">
        <v>306</v>
      </c>
      <c r="C417">
        <v>3320</v>
      </c>
    </row>
    <row r="418" spans="1:3" outlineLevel="1" collapsed="1" x14ac:dyDescent="0.35">
      <c r="A418" s="13" t="s">
        <v>154</v>
      </c>
      <c r="B418">
        <f>SUBTOTAL(9,B416:B417)</f>
        <v>621</v>
      </c>
      <c r="C418">
        <f>SUBTOTAL(9,C416:C417)</f>
        <v>6370</v>
      </c>
    </row>
    <row r="419" spans="1:3" hidden="1" outlineLevel="2" x14ac:dyDescent="0.35">
      <c r="A419" t="s">
        <v>51</v>
      </c>
      <c r="B419">
        <v>66150</v>
      </c>
      <c r="C419">
        <v>604639</v>
      </c>
    </row>
    <row r="420" spans="1:3" outlineLevel="1" collapsed="1" x14ac:dyDescent="0.35">
      <c r="A420" s="13" t="s">
        <v>155</v>
      </c>
      <c r="B420">
        <f>SUBTOTAL(9,B419:B419)</f>
        <v>66150</v>
      </c>
      <c r="C420">
        <f>SUBTOTAL(9,C419:C419)</f>
        <v>604639</v>
      </c>
    </row>
    <row r="421" spans="1:3" hidden="1" outlineLevel="2" x14ac:dyDescent="0.35">
      <c r="A421" t="s">
        <v>11</v>
      </c>
      <c r="B421">
        <v>96</v>
      </c>
      <c r="C421">
        <v>4436</v>
      </c>
    </row>
    <row r="422" spans="1:3" hidden="1" outlineLevel="2" x14ac:dyDescent="0.35">
      <c r="A422" t="s">
        <v>11</v>
      </c>
      <c r="B422">
        <v>1797</v>
      </c>
      <c r="C422">
        <v>107253</v>
      </c>
    </row>
    <row r="423" spans="1:3" hidden="1" outlineLevel="2" x14ac:dyDescent="0.35">
      <c r="A423" t="s">
        <v>11</v>
      </c>
      <c r="B423">
        <v>13361</v>
      </c>
      <c r="C423">
        <v>316134</v>
      </c>
    </row>
    <row r="424" spans="1:3" hidden="1" outlineLevel="2" x14ac:dyDescent="0.35">
      <c r="A424" t="s">
        <v>11</v>
      </c>
      <c r="B424">
        <v>2362</v>
      </c>
      <c r="C424">
        <v>54223</v>
      </c>
    </row>
    <row r="425" spans="1:3" hidden="1" outlineLevel="2" x14ac:dyDescent="0.35">
      <c r="A425" t="s">
        <v>11</v>
      </c>
      <c r="B425">
        <v>216</v>
      </c>
      <c r="C425">
        <v>3640</v>
      </c>
    </row>
    <row r="426" spans="1:3" hidden="1" outlineLevel="2" x14ac:dyDescent="0.35">
      <c r="A426" t="s">
        <v>11</v>
      </c>
      <c r="B426">
        <v>0</v>
      </c>
      <c r="C426">
        <v>250</v>
      </c>
    </row>
    <row r="427" spans="1:3" hidden="1" outlineLevel="2" x14ac:dyDescent="0.35">
      <c r="A427" t="s">
        <v>11</v>
      </c>
      <c r="B427">
        <v>845536</v>
      </c>
      <c r="C427">
        <v>15651187</v>
      </c>
    </row>
    <row r="428" spans="1:3" hidden="1" outlineLevel="2" x14ac:dyDescent="0.35">
      <c r="A428" t="s">
        <v>11</v>
      </c>
      <c r="B428">
        <v>1167</v>
      </c>
      <c r="C428">
        <v>25748</v>
      </c>
    </row>
    <row r="429" spans="1:3" hidden="1" outlineLevel="2" x14ac:dyDescent="0.35">
      <c r="A429" t="s">
        <v>11</v>
      </c>
      <c r="B429">
        <v>152582</v>
      </c>
      <c r="C429">
        <v>3803136</v>
      </c>
    </row>
    <row r="430" spans="1:3" hidden="1" outlineLevel="2" x14ac:dyDescent="0.35">
      <c r="A430" t="s">
        <v>11</v>
      </c>
      <c r="B430">
        <v>81</v>
      </c>
      <c r="C430">
        <v>2866</v>
      </c>
    </row>
    <row r="431" spans="1:3" hidden="1" outlineLevel="2" x14ac:dyDescent="0.35">
      <c r="A431" t="s">
        <v>11</v>
      </c>
      <c r="B431">
        <v>270</v>
      </c>
      <c r="C431">
        <v>4176</v>
      </c>
    </row>
    <row r="432" spans="1:3" hidden="1" outlineLevel="2" x14ac:dyDescent="0.35">
      <c r="A432" t="s">
        <v>11</v>
      </c>
      <c r="B432">
        <v>126</v>
      </c>
      <c r="C432">
        <v>8738</v>
      </c>
    </row>
    <row r="433" spans="1:3" outlineLevel="1" collapsed="1" x14ac:dyDescent="0.35">
      <c r="A433" s="13" t="s">
        <v>156</v>
      </c>
      <c r="B433">
        <f>SUBTOTAL(9,B421:B432)</f>
        <v>1017594</v>
      </c>
      <c r="C433">
        <f>SUBTOTAL(9,C421:C432)</f>
        <v>19981787</v>
      </c>
    </row>
    <row r="434" spans="1:3" hidden="1" outlineLevel="2" x14ac:dyDescent="0.35">
      <c r="A434" t="s">
        <v>57</v>
      </c>
      <c r="B434">
        <v>25524</v>
      </c>
      <c r="C434">
        <v>266895</v>
      </c>
    </row>
    <row r="435" spans="1:3" hidden="1" outlineLevel="2" x14ac:dyDescent="0.35">
      <c r="A435" t="s">
        <v>57</v>
      </c>
      <c r="B435">
        <v>716</v>
      </c>
      <c r="C435">
        <v>14285</v>
      </c>
    </row>
    <row r="436" spans="1:3" outlineLevel="1" collapsed="1" x14ac:dyDescent="0.35">
      <c r="A436" s="13" t="s">
        <v>157</v>
      </c>
      <c r="B436">
        <f>SUBTOTAL(9,B434:B435)</f>
        <v>26240</v>
      </c>
      <c r="C436">
        <f>SUBTOTAL(9,C434:C435)</f>
        <v>281180</v>
      </c>
    </row>
    <row r="437" spans="1:3" hidden="1" outlineLevel="2" x14ac:dyDescent="0.35">
      <c r="A437" t="s">
        <v>79</v>
      </c>
      <c r="B437">
        <v>14</v>
      </c>
      <c r="C437">
        <v>322</v>
      </c>
    </row>
    <row r="438" spans="1:3" hidden="1" outlineLevel="2" x14ac:dyDescent="0.35">
      <c r="A438" t="s">
        <v>79</v>
      </c>
      <c r="B438">
        <v>789</v>
      </c>
      <c r="C438">
        <v>8539</v>
      </c>
    </row>
    <row r="439" spans="1:3" hidden="1" outlineLevel="2" x14ac:dyDescent="0.35">
      <c r="A439" t="s">
        <v>79</v>
      </c>
      <c r="B439">
        <v>1103</v>
      </c>
      <c r="C439">
        <v>11084</v>
      </c>
    </row>
    <row r="440" spans="1:3" outlineLevel="1" collapsed="1" x14ac:dyDescent="0.35">
      <c r="A440" s="13" t="s">
        <v>158</v>
      </c>
      <c r="B440">
        <f>SUBTOTAL(9,B437:B439)</f>
        <v>1906</v>
      </c>
      <c r="C440">
        <f>SUBTOTAL(9,C437:C439)</f>
        <v>19945</v>
      </c>
    </row>
    <row r="441" spans="1:3" hidden="1" outlineLevel="2" x14ac:dyDescent="0.35">
      <c r="A441" t="s">
        <v>54</v>
      </c>
      <c r="B441">
        <v>747</v>
      </c>
      <c r="C441">
        <v>11880</v>
      </c>
    </row>
    <row r="442" spans="1:3" hidden="1" outlineLevel="2" x14ac:dyDescent="0.35">
      <c r="A442" t="s">
        <v>54</v>
      </c>
      <c r="B442">
        <v>230</v>
      </c>
      <c r="C442">
        <v>4746</v>
      </c>
    </row>
    <row r="443" spans="1:3" hidden="1" outlineLevel="2" x14ac:dyDescent="0.35">
      <c r="A443" t="s">
        <v>54</v>
      </c>
      <c r="B443">
        <v>24000</v>
      </c>
      <c r="C443">
        <v>92400</v>
      </c>
    </row>
    <row r="444" spans="1:3" outlineLevel="1" collapsed="1" x14ac:dyDescent="0.35">
      <c r="A444" s="13" t="s">
        <v>159</v>
      </c>
      <c r="B444">
        <f>SUBTOTAL(9,B441:B443)</f>
        <v>24977</v>
      </c>
      <c r="C444">
        <f>SUBTOTAL(9,C441:C443)</f>
        <v>109026</v>
      </c>
    </row>
    <row r="445" spans="1:3" hidden="1" outlineLevel="2" x14ac:dyDescent="0.35">
      <c r="A445" t="s">
        <v>22</v>
      </c>
      <c r="B445">
        <v>45</v>
      </c>
      <c r="C445">
        <v>1076</v>
      </c>
    </row>
    <row r="446" spans="1:3" hidden="1" outlineLevel="2" x14ac:dyDescent="0.35">
      <c r="A446" t="s">
        <v>22</v>
      </c>
      <c r="B446">
        <v>450</v>
      </c>
      <c r="C446">
        <v>12710</v>
      </c>
    </row>
    <row r="447" spans="1:3" hidden="1" outlineLevel="2" x14ac:dyDescent="0.35">
      <c r="A447" t="s">
        <v>22</v>
      </c>
      <c r="B447">
        <v>53572</v>
      </c>
      <c r="C447">
        <v>362424</v>
      </c>
    </row>
    <row r="448" spans="1:3" hidden="1" outlineLevel="2" x14ac:dyDescent="0.35">
      <c r="A448" t="s">
        <v>22</v>
      </c>
      <c r="B448">
        <v>68</v>
      </c>
      <c r="C448">
        <v>1626</v>
      </c>
    </row>
    <row r="449" spans="1:3" hidden="1" outlineLevel="2" x14ac:dyDescent="0.35">
      <c r="A449" t="s">
        <v>22</v>
      </c>
      <c r="B449">
        <v>1773</v>
      </c>
      <c r="C449">
        <v>76662</v>
      </c>
    </row>
    <row r="450" spans="1:3" hidden="1" outlineLevel="2" x14ac:dyDescent="0.35">
      <c r="A450" t="s">
        <v>22</v>
      </c>
      <c r="B450">
        <v>719200</v>
      </c>
      <c r="C450">
        <v>3229214</v>
      </c>
    </row>
    <row r="451" spans="1:3" outlineLevel="1" collapsed="1" x14ac:dyDescent="0.35">
      <c r="A451" s="13" t="s">
        <v>160</v>
      </c>
      <c r="B451">
        <f>SUBTOTAL(9,B445:B450)</f>
        <v>775108</v>
      </c>
      <c r="C451">
        <f>SUBTOTAL(9,C445:C450)</f>
        <v>3683712</v>
      </c>
    </row>
    <row r="452" spans="1:3" hidden="1" outlineLevel="2" x14ac:dyDescent="0.35">
      <c r="A452" t="s">
        <v>69</v>
      </c>
      <c r="B452">
        <v>14</v>
      </c>
      <c r="C452">
        <v>273</v>
      </c>
    </row>
    <row r="453" spans="1:3" hidden="1" outlineLevel="2" x14ac:dyDescent="0.35">
      <c r="A453" t="s">
        <v>69</v>
      </c>
      <c r="B453">
        <v>45</v>
      </c>
      <c r="C453">
        <v>475</v>
      </c>
    </row>
    <row r="454" spans="1:3" hidden="1" outlineLevel="2" x14ac:dyDescent="0.35">
      <c r="A454" t="s">
        <v>69</v>
      </c>
      <c r="B454">
        <v>90</v>
      </c>
      <c r="C454">
        <v>825</v>
      </c>
    </row>
    <row r="455" spans="1:3" hidden="1" outlineLevel="2" x14ac:dyDescent="0.35">
      <c r="A455" t="s">
        <v>69</v>
      </c>
      <c r="B455">
        <v>9082</v>
      </c>
      <c r="C455">
        <v>101520</v>
      </c>
    </row>
    <row r="456" spans="1:3" hidden="1" outlineLevel="2" x14ac:dyDescent="0.35">
      <c r="A456" t="s">
        <v>69</v>
      </c>
      <c r="B456">
        <v>4542</v>
      </c>
      <c r="C456">
        <v>64416</v>
      </c>
    </row>
    <row r="457" spans="1:3" outlineLevel="1" collapsed="1" x14ac:dyDescent="0.35">
      <c r="A457" s="13" t="s">
        <v>161</v>
      </c>
      <c r="B457">
        <f>SUBTOTAL(9,B452:B456)</f>
        <v>13773</v>
      </c>
      <c r="C457">
        <f>SUBTOTAL(9,C452:C456)</f>
        <v>167509</v>
      </c>
    </row>
    <row r="458" spans="1:3" hidden="1" outlineLevel="2" x14ac:dyDescent="0.35">
      <c r="A458" t="s">
        <v>20</v>
      </c>
      <c r="B458">
        <v>30600</v>
      </c>
      <c r="C458">
        <v>311644</v>
      </c>
    </row>
    <row r="459" spans="1:3" hidden="1" outlineLevel="2" x14ac:dyDescent="0.35">
      <c r="A459" t="s">
        <v>20</v>
      </c>
      <c r="B459">
        <v>288851</v>
      </c>
      <c r="C459">
        <v>2813649</v>
      </c>
    </row>
    <row r="460" spans="1:3" hidden="1" outlineLevel="2" x14ac:dyDescent="0.35">
      <c r="A460" t="s">
        <v>20</v>
      </c>
      <c r="B460">
        <v>201915</v>
      </c>
      <c r="C460">
        <v>2579377</v>
      </c>
    </row>
    <row r="461" spans="1:3" hidden="1" outlineLevel="2" x14ac:dyDescent="0.35">
      <c r="A461" t="s">
        <v>20</v>
      </c>
      <c r="B461">
        <v>190773</v>
      </c>
      <c r="C461">
        <v>963109</v>
      </c>
    </row>
    <row r="462" spans="1:3" outlineLevel="1" collapsed="1" x14ac:dyDescent="0.35">
      <c r="A462" s="13" t="s">
        <v>162</v>
      </c>
      <c r="B462">
        <f>SUBTOTAL(9,B458:B461)</f>
        <v>712139</v>
      </c>
      <c r="C462">
        <f>SUBTOTAL(9,C458:C461)</f>
        <v>6667779</v>
      </c>
    </row>
    <row r="463" spans="1:3" hidden="1" outlineLevel="2" x14ac:dyDescent="0.35">
      <c r="A463" t="s">
        <v>184</v>
      </c>
      <c r="B463">
        <v>18</v>
      </c>
      <c r="C463">
        <v>482</v>
      </c>
    </row>
    <row r="464" spans="1:3" hidden="1" outlineLevel="2" x14ac:dyDescent="0.35">
      <c r="A464" t="s">
        <v>184</v>
      </c>
      <c r="B464">
        <v>1512</v>
      </c>
      <c r="C464">
        <v>16934</v>
      </c>
    </row>
    <row r="465" spans="1:3" hidden="1" outlineLevel="2" x14ac:dyDescent="0.35">
      <c r="A465" t="s">
        <v>184</v>
      </c>
      <c r="B465">
        <v>7772</v>
      </c>
      <c r="C465">
        <v>95400</v>
      </c>
    </row>
    <row r="466" spans="1:3" hidden="1" outlineLevel="2" x14ac:dyDescent="0.35">
      <c r="A466" t="s">
        <v>184</v>
      </c>
      <c r="B466">
        <v>1937</v>
      </c>
      <c r="C466">
        <v>52103</v>
      </c>
    </row>
    <row r="467" spans="1:3" hidden="1" outlineLevel="2" x14ac:dyDescent="0.35">
      <c r="A467" t="s">
        <v>184</v>
      </c>
      <c r="B467">
        <v>72000</v>
      </c>
      <c r="C467">
        <v>313508</v>
      </c>
    </row>
    <row r="468" spans="1:3" outlineLevel="1" collapsed="1" x14ac:dyDescent="0.35">
      <c r="A468" s="13" t="s">
        <v>190</v>
      </c>
      <c r="B468">
        <f>SUBTOTAL(9,B463:B467)</f>
        <v>83239</v>
      </c>
      <c r="C468">
        <f>SUBTOTAL(9,C463:C467)</f>
        <v>478427</v>
      </c>
    </row>
    <row r="469" spans="1:3" hidden="1" outlineLevel="2" x14ac:dyDescent="0.35">
      <c r="A469" t="s">
        <v>295</v>
      </c>
      <c r="B469">
        <v>68</v>
      </c>
      <c r="C469">
        <v>1636</v>
      </c>
    </row>
    <row r="470" spans="1:3" hidden="1" outlineLevel="2" x14ac:dyDescent="0.35">
      <c r="A470" t="s">
        <v>295</v>
      </c>
      <c r="B470">
        <v>80</v>
      </c>
      <c r="C470">
        <v>1523</v>
      </c>
    </row>
    <row r="471" spans="1:3" hidden="1" outlineLevel="2" x14ac:dyDescent="0.35">
      <c r="A471" t="s">
        <v>295</v>
      </c>
      <c r="B471">
        <v>64</v>
      </c>
      <c r="C471">
        <v>1281</v>
      </c>
    </row>
    <row r="472" spans="1:3" outlineLevel="1" collapsed="1" x14ac:dyDescent="0.35">
      <c r="A472" s="13" t="s">
        <v>301</v>
      </c>
      <c r="B472">
        <f>SUBTOTAL(9,B469:B471)</f>
        <v>212</v>
      </c>
      <c r="C472">
        <f>SUBTOTAL(9,C469:C471)</f>
        <v>4440</v>
      </c>
    </row>
    <row r="473" spans="1:3" hidden="1" outlineLevel="2" x14ac:dyDescent="0.35">
      <c r="A473" t="s">
        <v>27</v>
      </c>
      <c r="B473">
        <v>180</v>
      </c>
      <c r="C473">
        <v>2109</v>
      </c>
    </row>
    <row r="474" spans="1:3" hidden="1" outlineLevel="2" x14ac:dyDescent="0.35">
      <c r="A474" t="s">
        <v>27</v>
      </c>
      <c r="B474">
        <v>108</v>
      </c>
      <c r="C474">
        <v>3455</v>
      </c>
    </row>
    <row r="475" spans="1:3" hidden="1" outlineLevel="2" x14ac:dyDescent="0.35">
      <c r="A475" t="s">
        <v>27</v>
      </c>
      <c r="B475">
        <v>882</v>
      </c>
      <c r="C475">
        <v>9064</v>
      </c>
    </row>
    <row r="476" spans="1:3" hidden="1" outlineLevel="2" x14ac:dyDescent="0.35">
      <c r="A476" t="s">
        <v>27</v>
      </c>
      <c r="B476">
        <v>198</v>
      </c>
      <c r="C476">
        <v>2384</v>
      </c>
    </row>
    <row r="477" spans="1:3" hidden="1" outlineLevel="2" x14ac:dyDescent="0.35">
      <c r="A477" t="s">
        <v>27</v>
      </c>
      <c r="B477">
        <v>200682</v>
      </c>
      <c r="C477">
        <v>2159496</v>
      </c>
    </row>
    <row r="478" spans="1:3" hidden="1" outlineLevel="2" x14ac:dyDescent="0.35">
      <c r="A478" t="s">
        <v>27</v>
      </c>
      <c r="B478">
        <v>22760</v>
      </c>
      <c r="C478">
        <v>499235</v>
      </c>
    </row>
    <row r="479" spans="1:3" hidden="1" outlineLevel="2" x14ac:dyDescent="0.35">
      <c r="A479" t="s">
        <v>27</v>
      </c>
      <c r="B479">
        <v>200</v>
      </c>
      <c r="C479">
        <v>1766</v>
      </c>
    </row>
    <row r="480" spans="1:3" hidden="1" outlineLevel="2" x14ac:dyDescent="0.35">
      <c r="A480" t="s">
        <v>27</v>
      </c>
      <c r="B480">
        <v>200</v>
      </c>
      <c r="C480">
        <v>1766</v>
      </c>
    </row>
    <row r="481" spans="1:3" outlineLevel="1" collapsed="1" x14ac:dyDescent="0.35">
      <c r="A481" s="13" t="s">
        <v>163</v>
      </c>
      <c r="B481">
        <f>SUBTOTAL(9,B473:B480)</f>
        <v>225210</v>
      </c>
      <c r="C481">
        <f>SUBTOTAL(9,C473:C480)</f>
        <v>2679275</v>
      </c>
    </row>
    <row r="482" spans="1:3" hidden="1" outlineLevel="2" x14ac:dyDescent="0.35">
      <c r="A482" t="s">
        <v>29</v>
      </c>
      <c r="B482">
        <v>32</v>
      </c>
      <c r="C482">
        <v>1102</v>
      </c>
    </row>
    <row r="483" spans="1:3" hidden="1" outlineLevel="2" x14ac:dyDescent="0.35">
      <c r="A483" t="s">
        <v>29</v>
      </c>
      <c r="B483">
        <v>302510</v>
      </c>
      <c r="C483">
        <v>3057573</v>
      </c>
    </row>
    <row r="484" spans="1:3" hidden="1" outlineLevel="2" x14ac:dyDescent="0.35">
      <c r="A484" t="s">
        <v>29</v>
      </c>
      <c r="B484">
        <v>1089</v>
      </c>
      <c r="C484">
        <v>13552</v>
      </c>
    </row>
    <row r="485" spans="1:3" hidden="1" outlineLevel="2" x14ac:dyDescent="0.35">
      <c r="A485" t="s">
        <v>29</v>
      </c>
      <c r="B485">
        <v>42026</v>
      </c>
      <c r="C485">
        <v>660465</v>
      </c>
    </row>
    <row r="486" spans="1:3" outlineLevel="1" collapsed="1" x14ac:dyDescent="0.35">
      <c r="A486" s="13" t="s">
        <v>164</v>
      </c>
      <c r="B486">
        <f>SUBTOTAL(9,B482:B485)</f>
        <v>345657</v>
      </c>
      <c r="C486">
        <f>SUBTOTAL(9,C482:C485)</f>
        <v>3732692</v>
      </c>
    </row>
    <row r="487" spans="1:3" hidden="1" outlineLevel="2" x14ac:dyDescent="0.35">
      <c r="A487" t="s">
        <v>81</v>
      </c>
      <c r="B487">
        <v>5</v>
      </c>
      <c r="C487">
        <v>91</v>
      </c>
    </row>
    <row r="488" spans="1:3" hidden="1" outlineLevel="2" x14ac:dyDescent="0.35">
      <c r="A488" t="s">
        <v>81</v>
      </c>
      <c r="B488">
        <v>10</v>
      </c>
      <c r="C488">
        <v>88</v>
      </c>
    </row>
    <row r="489" spans="1:3" hidden="1" outlineLevel="2" x14ac:dyDescent="0.35">
      <c r="A489" t="s">
        <v>81</v>
      </c>
      <c r="B489">
        <v>190</v>
      </c>
      <c r="C489">
        <v>3796</v>
      </c>
    </row>
    <row r="490" spans="1:3" hidden="1" outlineLevel="2" x14ac:dyDescent="0.35">
      <c r="A490" t="s">
        <v>81</v>
      </c>
      <c r="B490">
        <v>414</v>
      </c>
      <c r="C490">
        <v>1761</v>
      </c>
    </row>
    <row r="491" spans="1:3" outlineLevel="1" collapsed="1" x14ac:dyDescent="0.35">
      <c r="A491" s="13" t="s">
        <v>165</v>
      </c>
      <c r="B491">
        <f>SUBTOTAL(9,B487:B490)</f>
        <v>619</v>
      </c>
      <c r="C491">
        <f>SUBTOTAL(9,C487:C490)</f>
        <v>5736</v>
      </c>
    </row>
    <row r="492" spans="1:3" hidden="1" outlineLevel="2" x14ac:dyDescent="0.35">
      <c r="A492" t="s">
        <v>60</v>
      </c>
      <c r="B492">
        <v>72</v>
      </c>
      <c r="C492">
        <v>5008</v>
      </c>
    </row>
    <row r="493" spans="1:3" hidden="1" outlineLevel="2" x14ac:dyDescent="0.35">
      <c r="A493" t="s">
        <v>60</v>
      </c>
      <c r="B493">
        <v>162</v>
      </c>
      <c r="C493">
        <v>2460</v>
      </c>
    </row>
    <row r="494" spans="1:3" hidden="1" outlineLevel="2" x14ac:dyDescent="0.35">
      <c r="A494" t="s">
        <v>60</v>
      </c>
      <c r="B494">
        <v>473</v>
      </c>
      <c r="C494">
        <v>6787</v>
      </c>
    </row>
    <row r="495" spans="1:3" hidden="1" outlineLevel="2" x14ac:dyDescent="0.35">
      <c r="A495" t="s">
        <v>60</v>
      </c>
      <c r="B495">
        <v>1359</v>
      </c>
      <c r="C495">
        <v>13130</v>
      </c>
    </row>
    <row r="496" spans="1:3" hidden="1" outlineLevel="2" x14ac:dyDescent="0.35">
      <c r="A496" t="s">
        <v>60</v>
      </c>
      <c r="B496">
        <v>1485</v>
      </c>
      <c r="C496">
        <v>15605</v>
      </c>
    </row>
    <row r="497" spans="1:3" hidden="1" outlineLevel="2" x14ac:dyDescent="0.35">
      <c r="A497" t="s">
        <v>60</v>
      </c>
      <c r="B497">
        <v>63</v>
      </c>
      <c r="C497">
        <v>595</v>
      </c>
    </row>
    <row r="498" spans="1:3" hidden="1" outlineLevel="2" x14ac:dyDescent="0.35">
      <c r="A498" t="s">
        <v>60</v>
      </c>
      <c r="B498">
        <v>9</v>
      </c>
      <c r="C498">
        <v>1026</v>
      </c>
    </row>
    <row r="499" spans="1:3" hidden="1" outlineLevel="2" x14ac:dyDescent="0.35">
      <c r="A499" t="s">
        <v>60</v>
      </c>
      <c r="B499">
        <v>5738</v>
      </c>
      <c r="C499">
        <v>69916</v>
      </c>
    </row>
    <row r="500" spans="1:3" hidden="1" outlineLevel="2" x14ac:dyDescent="0.35">
      <c r="A500" t="s">
        <v>60</v>
      </c>
      <c r="B500">
        <v>4577</v>
      </c>
      <c r="C500">
        <v>66375</v>
      </c>
    </row>
    <row r="501" spans="1:3" outlineLevel="1" collapsed="1" x14ac:dyDescent="0.35">
      <c r="A501" s="13" t="s">
        <v>166</v>
      </c>
      <c r="B501">
        <f>SUBTOTAL(9,B492:B500)</f>
        <v>13938</v>
      </c>
      <c r="C501">
        <f>SUBTOTAL(9,C492:C500)</f>
        <v>180902</v>
      </c>
    </row>
    <row r="502" spans="1:3" hidden="1" outlineLevel="2" x14ac:dyDescent="0.35">
      <c r="A502" t="s">
        <v>65</v>
      </c>
      <c r="B502">
        <v>13356</v>
      </c>
      <c r="C502">
        <v>187938</v>
      </c>
    </row>
    <row r="503" spans="1:3" hidden="1" outlineLevel="2" x14ac:dyDescent="0.35">
      <c r="A503" t="s">
        <v>65</v>
      </c>
      <c r="B503">
        <v>3213</v>
      </c>
      <c r="C503">
        <v>55905</v>
      </c>
    </row>
    <row r="504" spans="1:3" outlineLevel="1" collapsed="1" x14ac:dyDescent="0.35">
      <c r="A504" s="13" t="s">
        <v>167</v>
      </c>
      <c r="B504">
        <f>SUBTOTAL(9,B502:B503)</f>
        <v>16569</v>
      </c>
      <c r="C504">
        <f>SUBTOTAL(9,C502:C503)</f>
        <v>243843</v>
      </c>
    </row>
    <row r="505" spans="1:3" hidden="1" outlineLevel="2" x14ac:dyDescent="0.35">
      <c r="A505" t="s">
        <v>47</v>
      </c>
      <c r="B505">
        <v>1800</v>
      </c>
      <c r="C505">
        <v>20560</v>
      </c>
    </row>
    <row r="506" spans="1:3" hidden="1" outlineLevel="2" x14ac:dyDescent="0.35">
      <c r="A506" t="s">
        <v>47</v>
      </c>
      <c r="B506">
        <v>29057</v>
      </c>
      <c r="C506">
        <v>249402</v>
      </c>
    </row>
    <row r="507" spans="1:3" hidden="1" outlineLevel="2" x14ac:dyDescent="0.35">
      <c r="A507" t="s">
        <v>47</v>
      </c>
      <c r="B507">
        <v>3175</v>
      </c>
      <c r="C507">
        <v>35550</v>
      </c>
    </row>
    <row r="508" spans="1:3" outlineLevel="1" collapsed="1" x14ac:dyDescent="0.35">
      <c r="A508" s="13" t="s">
        <v>168</v>
      </c>
      <c r="B508">
        <f>SUBTOTAL(9,B505:B507)</f>
        <v>34032</v>
      </c>
      <c r="C508">
        <f>SUBTOTAL(9,C505:C507)</f>
        <v>305512</v>
      </c>
    </row>
    <row r="509" spans="1:3" hidden="1" outlineLevel="2" x14ac:dyDescent="0.35">
      <c r="A509" t="s">
        <v>19</v>
      </c>
      <c r="B509">
        <v>405</v>
      </c>
      <c r="C509">
        <v>7122</v>
      </c>
    </row>
    <row r="510" spans="1:3" hidden="1" outlineLevel="2" x14ac:dyDescent="0.35">
      <c r="A510" t="s">
        <v>19</v>
      </c>
      <c r="B510">
        <v>1935</v>
      </c>
      <c r="C510">
        <v>35715</v>
      </c>
    </row>
    <row r="511" spans="1:3" hidden="1" outlineLevel="2" x14ac:dyDescent="0.35">
      <c r="A511" t="s">
        <v>19</v>
      </c>
      <c r="B511">
        <v>332393</v>
      </c>
      <c r="C511">
        <v>4269724</v>
      </c>
    </row>
    <row r="512" spans="1:3" hidden="1" outlineLevel="2" x14ac:dyDescent="0.35">
      <c r="A512" t="s">
        <v>19</v>
      </c>
      <c r="B512">
        <v>682</v>
      </c>
      <c r="C512">
        <v>11754</v>
      </c>
    </row>
    <row r="513" spans="1:3" hidden="1" outlineLevel="2" x14ac:dyDescent="0.35">
      <c r="A513" t="s">
        <v>19</v>
      </c>
      <c r="B513">
        <v>37989</v>
      </c>
      <c r="C513">
        <v>665947</v>
      </c>
    </row>
    <row r="514" spans="1:3" outlineLevel="1" collapsed="1" x14ac:dyDescent="0.35">
      <c r="A514" s="13" t="s">
        <v>169</v>
      </c>
      <c r="B514">
        <f>SUBTOTAL(9,B509:B513)</f>
        <v>373404</v>
      </c>
      <c r="C514">
        <f>SUBTOTAL(9,C509:C513)</f>
        <v>4990262</v>
      </c>
    </row>
    <row r="515" spans="1:3" hidden="1" outlineLevel="2" x14ac:dyDescent="0.35">
      <c r="A515" t="s">
        <v>4</v>
      </c>
      <c r="B515">
        <v>54518</v>
      </c>
      <c r="C515">
        <v>609572</v>
      </c>
    </row>
    <row r="516" spans="1:3" hidden="1" outlineLevel="2" x14ac:dyDescent="0.35">
      <c r="A516" t="s">
        <v>4</v>
      </c>
      <c r="B516">
        <v>6293</v>
      </c>
      <c r="C516">
        <v>117082</v>
      </c>
    </row>
    <row r="517" spans="1:3" hidden="1" outlineLevel="2" x14ac:dyDescent="0.35">
      <c r="A517" t="s">
        <v>4</v>
      </c>
      <c r="B517">
        <v>40073</v>
      </c>
      <c r="C517">
        <v>573385</v>
      </c>
    </row>
    <row r="518" spans="1:3" hidden="1" outlineLevel="2" x14ac:dyDescent="0.35">
      <c r="A518" t="s">
        <v>4</v>
      </c>
      <c r="B518">
        <v>36129</v>
      </c>
      <c r="C518">
        <v>327990</v>
      </c>
    </row>
    <row r="519" spans="1:3" hidden="1" outlineLevel="2" x14ac:dyDescent="0.35">
      <c r="A519" t="s">
        <v>4</v>
      </c>
      <c r="B519">
        <v>36</v>
      </c>
      <c r="C519">
        <v>792</v>
      </c>
    </row>
    <row r="520" spans="1:3" hidden="1" outlineLevel="2" x14ac:dyDescent="0.35">
      <c r="A520" t="s">
        <v>4</v>
      </c>
      <c r="B520">
        <v>18394160</v>
      </c>
      <c r="C520">
        <v>151832204</v>
      </c>
    </row>
    <row r="521" spans="1:3" hidden="1" outlineLevel="2" x14ac:dyDescent="0.35">
      <c r="A521" t="s">
        <v>4</v>
      </c>
      <c r="B521">
        <v>41</v>
      </c>
      <c r="C521">
        <v>2226</v>
      </c>
    </row>
    <row r="522" spans="1:3" hidden="1" outlineLevel="2" x14ac:dyDescent="0.35">
      <c r="A522" t="s">
        <v>4</v>
      </c>
      <c r="B522">
        <v>1394359</v>
      </c>
      <c r="C522">
        <v>18374924</v>
      </c>
    </row>
    <row r="523" spans="1:3" hidden="1" outlineLevel="2" x14ac:dyDescent="0.35">
      <c r="A523" t="s">
        <v>4</v>
      </c>
      <c r="B523">
        <v>792</v>
      </c>
      <c r="C523">
        <v>55805</v>
      </c>
    </row>
    <row r="524" spans="1:3" hidden="1" outlineLevel="2" x14ac:dyDescent="0.35">
      <c r="A524" t="s">
        <v>4</v>
      </c>
      <c r="B524">
        <v>52019</v>
      </c>
      <c r="C524">
        <v>188531</v>
      </c>
    </row>
    <row r="525" spans="1:3" hidden="1" outlineLevel="2" x14ac:dyDescent="0.35">
      <c r="A525" t="s">
        <v>4</v>
      </c>
      <c r="B525">
        <v>729</v>
      </c>
      <c r="C525">
        <v>18635</v>
      </c>
    </row>
    <row r="526" spans="1:3" hidden="1" outlineLevel="2" x14ac:dyDescent="0.35">
      <c r="A526" t="s">
        <v>4</v>
      </c>
      <c r="B526">
        <v>1058915</v>
      </c>
      <c r="C526">
        <v>5003282</v>
      </c>
    </row>
    <row r="527" spans="1:3" hidden="1" outlineLevel="2" x14ac:dyDescent="0.35">
      <c r="A527" t="s">
        <v>4</v>
      </c>
      <c r="B527">
        <v>3263977</v>
      </c>
      <c r="C527">
        <v>14403987</v>
      </c>
    </row>
    <row r="528" spans="1:3" hidden="1" outlineLevel="2" x14ac:dyDescent="0.35">
      <c r="A528" t="s">
        <v>4</v>
      </c>
      <c r="B528">
        <v>37080636</v>
      </c>
      <c r="C528">
        <v>149382399</v>
      </c>
    </row>
    <row r="529" spans="1:3" hidden="1" outlineLevel="2" x14ac:dyDescent="0.35">
      <c r="A529" t="s">
        <v>4</v>
      </c>
      <c r="B529">
        <v>1068953</v>
      </c>
      <c r="C529">
        <v>5667895</v>
      </c>
    </row>
    <row r="530" spans="1:3" outlineLevel="1" collapsed="1" x14ac:dyDescent="0.35">
      <c r="A530" s="13" t="s">
        <v>170</v>
      </c>
      <c r="B530">
        <f>SUBTOTAL(9,B515:B529)</f>
        <v>62451630</v>
      </c>
      <c r="C530">
        <f>SUBTOTAL(9,C515:C529)</f>
        <v>346558709</v>
      </c>
    </row>
    <row r="531" spans="1:3" hidden="1" outlineLevel="2" x14ac:dyDescent="0.35">
      <c r="A531" t="s">
        <v>3</v>
      </c>
      <c r="B531">
        <v>331</v>
      </c>
      <c r="C531">
        <v>16599</v>
      </c>
    </row>
    <row r="532" spans="1:3" hidden="1" outlineLevel="2" x14ac:dyDescent="0.35">
      <c r="A532" t="s">
        <v>3</v>
      </c>
      <c r="B532">
        <v>95990</v>
      </c>
      <c r="C532">
        <v>508036</v>
      </c>
    </row>
    <row r="533" spans="1:3" hidden="1" outlineLevel="2" x14ac:dyDescent="0.35">
      <c r="A533" t="s">
        <v>3</v>
      </c>
      <c r="B533">
        <v>35546</v>
      </c>
      <c r="C533">
        <v>2245224</v>
      </c>
    </row>
    <row r="534" spans="1:3" hidden="1" outlineLevel="2" x14ac:dyDescent="0.35">
      <c r="A534" t="s">
        <v>3</v>
      </c>
      <c r="B534">
        <v>8527</v>
      </c>
      <c r="C534">
        <v>163866</v>
      </c>
    </row>
    <row r="535" spans="1:3" hidden="1" outlineLevel="2" x14ac:dyDescent="0.35">
      <c r="A535" t="s">
        <v>3</v>
      </c>
      <c r="B535">
        <v>22100</v>
      </c>
      <c r="C535">
        <v>715047</v>
      </c>
    </row>
    <row r="536" spans="1:3" hidden="1" outlineLevel="2" x14ac:dyDescent="0.35">
      <c r="A536" t="s">
        <v>3</v>
      </c>
      <c r="B536">
        <v>2</v>
      </c>
      <c r="C536">
        <v>331</v>
      </c>
    </row>
    <row r="537" spans="1:3" hidden="1" outlineLevel="2" x14ac:dyDescent="0.35">
      <c r="A537" t="s">
        <v>3</v>
      </c>
      <c r="B537">
        <v>779</v>
      </c>
      <c r="C537">
        <v>8065</v>
      </c>
    </row>
    <row r="538" spans="1:3" hidden="1" outlineLevel="2" x14ac:dyDescent="0.35">
      <c r="A538" t="s">
        <v>3</v>
      </c>
      <c r="B538">
        <v>0</v>
      </c>
      <c r="C538">
        <v>71</v>
      </c>
    </row>
    <row r="539" spans="1:3" hidden="1" outlineLevel="2" x14ac:dyDescent="0.35">
      <c r="A539" t="s">
        <v>3</v>
      </c>
      <c r="B539">
        <v>0</v>
      </c>
      <c r="C539">
        <v>142</v>
      </c>
    </row>
    <row r="540" spans="1:3" hidden="1" outlineLevel="2" x14ac:dyDescent="0.35">
      <c r="A540" t="s">
        <v>3</v>
      </c>
      <c r="B540">
        <v>45488949</v>
      </c>
      <c r="C540">
        <v>471091023</v>
      </c>
    </row>
    <row r="541" spans="1:3" hidden="1" outlineLevel="2" x14ac:dyDescent="0.35">
      <c r="A541" t="s">
        <v>3</v>
      </c>
      <c r="B541">
        <v>1184077</v>
      </c>
      <c r="C541">
        <v>2468031</v>
      </c>
    </row>
    <row r="542" spans="1:3" hidden="1" outlineLevel="2" x14ac:dyDescent="0.35">
      <c r="A542" t="s">
        <v>3</v>
      </c>
      <c r="B542">
        <v>837853</v>
      </c>
      <c r="C542">
        <v>14934236</v>
      </c>
    </row>
    <row r="543" spans="1:3" hidden="1" outlineLevel="2" x14ac:dyDescent="0.35">
      <c r="A543" t="s">
        <v>3</v>
      </c>
      <c r="B543">
        <v>59</v>
      </c>
      <c r="C543">
        <v>2244</v>
      </c>
    </row>
    <row r="544" spans="1:3" hidden="1" outlineLevel="2" x14ac:dyDescent="0.35">
      <c r="A544" t="s">
        <v>3</v>
      </c>
      <c r="B544">
        <v>1600</v>
      </c>
      <c r="C544">
        <v>16266</v>
      </c>
    </row>
    <row r="545" spans="1:3" hidden="1" outlineLevel="2" x14ac:dyDescent="0.35">
      <c r="A545" t="s">
        <v>3</v>
      </c>
      <c r="B545">
        <v>6</v>
      </c>
      <c r="C545">
        <v>1206</v>
      </c>
    </row>
    <row r="546" spans="1:3" hidden="1" outlineLevel="2" x14ac:dyDescent="0.35">
      <c r="A546" t="s">
        <v>3</v>
      </c>
      <c r="B546">
        <v>4000</v>
      </c>
      <c r="C546">
        <v>43661</v>
      </c>
    </row>
    <row r="547" spans="1:3" hidden="1" outlineLevel="2" x14ac:dyDescent="0.35">
      <c r="A547" t="s">
        <v>3</v>
      </c>
      <c r="B547">
        <v>12318053</v>
      </c>
      <c r="C547">
        <v>35843279</v>
      </c>
    </row>
    <row r="548" spans="1:3" hidden="1" outlineLevel="2" x14ac:dyDescent="0.35">
      <c r="A548" t="s">
        <v>3</v>
      </c>
      <c r="B548">
        <v>29144018</v>
      </c>
      <c r="C548">
        <v>131816887</v>
      </c>
    </row>
    <row r="549" spans="1:3" hidden="1" outlineLevel="2" x14ac:dyDescent="0.35">
      <c r="A549" t="s">
        <v>3</v>
      </c>
      <c r="B549">
        <v>62712</v>
      </c>
      <c r="C549">
        <v>928407</v>
      </c>
    </row>
    <row r="550" spans="1:3" outlineLevel="1" collapsed="1" x14ac:dyDescent="0.35">
      <c r="A550" s="13" t="s">
        <v>171</v>
      </c>
      <c r="B550">
        <f>SUBTOTAL(9,B531:B549)</f>
        <v>89204602</v>
      </c>
      <c r="C550">
        <f>SUBTOTAL(9,C531:C549)</f>
        <v>660802621</v>
      </c>
    </row>
    <row r="551" spans="1:3" hidden="1" outlineLevel="2" x14ac:dyDescent="0.35">
      <c r="A551" t="s">
        <v>71</v>
      </c>
      <c r="B551">
        <v>2403</v>
      </c>
      <c r="C551">
        <v>27266</v>
      </c>
    </row>
    <row r="552" spans="1:3" hidden="1" outlineLevel="2" x14ac:dyDescent="0.35">
      <c r="A552" t="s">
        <v>71</v>
      </c>
      <c r="B552">
        <v>1116</v>
      </c>
      <c r="C552">
        <v>14547</v>
      </c>
    </row>
    <row r="553" spans="1:3" outlineLevel="1" collapsed="1" x14ac:dyDescent="0.35">
      <c r="A553" s="13" t="s">
        <v>172</v>
      </c>
      <c r="B553">
        <f>SUBTOTAL(9,B551:B552)</f>
        <v>3519</v>
      </c>
      <c r="C553">
        <f>SUBTOTAL(9,C551:C552)</f>
        <v>41813</v>
      </c>
    </row>
    <row r="554" spans="1:3" hidden="1" outlineLevel="2" x14ac:dyDescent="0.35">
      <c r="A554" t="s">
        <v>311</v>
      </c>
      <c r="B554">
        <v>9000</v>
      </c>
      <c r="C554">
        <v>113146</v>
      </c>
    </row>
    <row r="555" spans="1:3" outlineLevel="1" collapsed="1" x14ac:dyDescent="0.35">
      <c r="A555" s="13" t="s">
        <v>314</v>
      </c>
      <c r="B555">
        <f>SUBTOTAL(9,B554:B554)</f>
        <v>9000</v>
      </c>
      <c r="C555">
        <f>SUBTOTAL(9,C554:C554)</f>
        <v>113146</v>
      </c>
    </row>
    <row r="556" spans="1:3" hidden="1" outlineLevel="2" x14ac:dyDescent="0.35">
      <c r="A556" t="s">
        <v>67</v>
      </c>
      <c r="B556">
        <v>275</v>
      </c>
      <c r="C556">
        <v>2825</v>
      </c>
    </row>
    <row r="557" spans="1:3" hidden="1" outlineLevel="2" x14ac:dyDescent="0.35">
      <c r="A557" t="s">
        <v>67</v>
      </c>
      <c r="B557">
        <v>284</v>
      </c>
      <c r="C557">
        <v>3444</v>
      </c>
    </row>
    <row r="558" spans="1:3" hidden="1" outlineLevel="2" x14ac:dyDescent="0.35">
      <c r="A558" t="s">
        <v>67</v>
      </c>
      <c r="B558">
        <v>81</v>
      </c>
      <c r="C558">
        <v>686</v>
      </c>
    </row>
    <row r="559" spans="1:3" hidden="1" outlineLevel="2" x14ac:dyDescent="0.35">
      <c r="A559" t="s">
        <v>67</v>
      </c>
      <c r="B559">
        <v>36</v>
      </c>
      <c r="C559">
        <v>305</v>
      </c>
    </row>
    <row r="560" spans="1:3" hidden="1" outlineLevel="2" x14ac:dyDescent="0.35">
      <c r="A560" t="s">
        <v>67</v>
      </c>
      <c r="B560">
        <v>10067</v>
      </c>
      <c r="C560">
        <v>73332</v>
      </c>
    </row>
    <row r="561" spans="1:3" hidden="1" outlineLevel="2" x14ac:dyDescent="0.35">
      <c r="A561" t="s">
        <v>67</v>
      </c>
      <c r="B561">
        <v>3359</v>
      </c>
      <c r="C561">
        <v>28162</v>
      </c>
    </row>
    <row r="562" spans="1:3" outlineLevel="1" collapsed="1" x14ac:dyDescent="0.35">
      <c r="A562" s="13" t="s">
        <v>173</v>
      </c>
      <c r="B562">
        <f>SUBTOTAL(9,B556:B561)</f>
        <v>14102</v>
      </c>
      <c r="C562">
        <f>SUBTOTAL(9,C556:C561)</f>
        <v>108754</v>
      </c>
    </row>
    <row r="563" spans="1:3" hidden="1" outlineLevel="2" x14ac:dyDescent="0.35">
      <c r="A563" t="s">
        <v>33</v>
      </c>
      <c r="B563">
        <v>9</v>
      </c>
      <c r="C563">
        <v>240</v>
      </c>
    </row>
    <row r="564" spans="1:3" hidden="1" outlineLevel="2" x14ac:dyDescent="0.35">
      <c r="A564" t="s">
        <v>33</v>
      </c>
      <c r="B564">
        <v>99</v>
      </c>
      <c r="C564">
        <v>1375</v>
      </c>
    </row>
    <row r="565" spans="1:3" hidden="1" outlineLevel="2" x14ac:dyDescent="0.35">
      <c r="A565" t="s">
        <v>33</v>
      </c>
      <c r="B565">
        <v>7020</v>
      </c>
      <c r="C565">
        <v>96115</v>
      </c>
    </row>
    <row r="566" spans="1:3" hidden="1" outlineLevel="2" x14ac:dyDescent="0.35">
      <c r="A566" t="s">
        <v>33</v>
      </c>
      <c r="B566">
        <v>67479</v>
      </c>
      <c r="C566">
        <v>657481</v>
      </c>
    </row>
    <row r="567" spans="1:3" hidden="1" outlineLevel="2" x14ac:dyDescent="0.35">
      <c r="A567" t="s">
        <v>33</v>
      </c>
      <c r="B567">
        <v>7044</v>
      </c>
      <c r="C567">
        <v>115610</v>
      </c>
    </row>
    <row r="568" spans="1:3" outlineLevel="1" collapsed="1" x14ac:dyDescent="0.35">
      <c r="A568" s="13" t="s">
        <v>174</v>
      </c>
      <c r="B568">
        <f>SUBTOTAL(9,B563:B567)</f>
        <v>81651</v>
      </c>
      <c r="C568">
        <f>SUBTOTAL(9,C563:C567)</f>
        <v>870821</v>
      </c>
    </row>
    <row r="569" spans="1:3" hidden="1" outlineLevel="2" x14ac:dyDescent="0.35">
      <c r="A569" t="s">
        <v>52</v>
      </c>
      <c r="B569">
        <v>6845</v>
      </c>
      <c r="C569">
        <v>89700</v>
      </c>
    </row>
    <row r="570" spans="1:3" hidden="1" outlineLevel="2" x14ac:dyDescent="0.35">
      <c r="A570" t="s">
        <v>52</v>
      </c>
      <c r="B570">
        <v>990</v>
      </c>
      <c r="C570">
        <v>15715</v>
      </c>
    </row>
    <row r="571" spans="1:3" outlineLevel="1" collapsed="1" x14ac:dyDescent="0.35">
      <c r="A571" s="13" t="s">
        <v>175</v>
      </c>
      <c r="B571">
        <f>SUBTOTAL(9,B569:B570)</f>
        <v>7835</v>
      </c>
      <c r="C571">
        <f>SUBTOTAL(9,C569:C570)</f>
        <v>105415</v>
      </c>
    </row>
    <row r="572" spans="1:3" hidden="1" outlineLevel="2" x14ac:dyDescent="0.35">
      <c r="A572" t="s">
        <v>182</v>
      </c>
      <c r="B572">
        <v>864</v>
      </c>
      <c r="C572">
        <v>11429</v>
      </c>
    </row>
    <row r="573" spans="1:3" outlineLevel="1" collapsed="1" x14ac:dyDescent="0.35">
      <c r="A573" s="13" t="s">
        <v>192</v>
      </c>
      <c r="B573">
        <f>SUBTOTAL(9,B572:B572)</f>
        <v>864</v>
      </c>
      <c r="C573">
        <f>SUBTOTAL(9,C572:C572)</f>
        <v>11429</v>
      </c>
    </row>
    <row r="574" spans="1:3" x14ac:dyDescent="0.35">
      <c r="A574" s="1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18BCB-DF80-48EE-95D0-D58891B2A75D}">
  <dimension ref="A1:C103"/>
  <sheetViews>
    <sheetView topLeftCell="A69" workbookViewId="0">
      <selection activeCell="C2" sqref="C2:C103"/>
    </sheetView>
  </sheetViews>
  <sheetFormatPr defaultRowHeight="14.5" x14ac:dyDescent="0.35"/>
  <cols>
    <col min="1" max="1" width="44.26953125" bestFit="1" customWidth="1"/>
    <col min="2" max="2" width="12.26953125" bestFit="1" customWidth="1"/>
    <col min="3" max="3" width="13.7265625" bestFit="1" customWidth="1"/>
  </cols>
  <sheetData>
    <row r="1" spans="1:3" x14ac:dyDescent="0.35">
      <c r="A1" t="s">
        <v>0</v>
      </c>
      <c r="B1" t="s">
        <v>196</v>
      </c>
      <c r="C1" t="s">
        <v>197</v>
      </c>
    </row>
    <row r="2" spans="1:3" x14ac:dyDescent="0.35">
      <c r="A2" t="s">
        <v>288</v>
      </c>
      <c r="B2">
        <v>89204602</v>
      </c>
      <c r="C2">
        <v>660802621</v>
      </c>
    </row>
    <row r="3" spans="1:3" x14ac:dyDescent="0.35">
      <c r="A3" t="s">
        <v>287</v>
      </c>
      <c r="B3">
        <v>62451630</v>
      </c>
      <c r="C3">
        <v>346558709</v>
      </c>
    </row>
    <row r="4" spans="1:3" x14ac:dyDescent="0.35">
      <c r="A4" t="s">
        <v>201</v>
      </c>
      <c r="B4">
        <v>46268858</v>
      </c>
      <c r="C4">
        <v>289292016</v>
      </c>
    </row>
    <row r="5" spans="1:3" x14ac:dyDescent="0.35">
      <c r="A5" t="s">
        <v>210</v>
      </c>
      <c r="B5">
        <v>12664308</v>
      </c>
      <c r="C5">
        <v>145646849</v>
      </c>
    </row>
    <row r="6" spans="1:3" x14ac:dyDescent="0.35">
      <c r="A6" t="s">
        <v>213</v>
      </c>
      <c r="B6">
        <v>3174403</v>
      </c>
      <c r="C6">
        <v>45799079</v>
      </c>
    </row>
    <row r="7" spans="1:3" x14ac:dyDescent="0.35">
      <c r="A7" t="s">
        <v>229</v>
      </c>
      <c r="B7">
        <v>9813858</v>
      </c>
      <c r="C7">
        <v>45500677</v>
      </c>
    </row>
    <row r="8" spans="1:3" x14ac:dyDescent="0.35">
      <c r="A8" t="s">
        <v>244</v>
      </c>
      <c r="B8">
        <v>3750058</v>
      </c>
      <c r="C8">
        <v>34659826</v>
      </c>
    </row>
    <row r="9" spans="1:3" x14ac:dyDescent="0.35">
      <c r="A9" t="s">
        <v>237</v>
      </c>
      <c r="B9">
        <v>3176349</v>
      </c>
      <c r="C9">
        <v>33010698</v>
      </c>
    </row>
    <row r="10" spans="1:3" x14ac:dyDescent="0.35">
      <c r="A10" t="s">
        <v>226</v>
      </c>
      <c r="B10">
        <v>4020649</v>
      </c>
      <c r="C10">
        <v>32550025</v>
      </c>
    </row>
    <row r="11" spans="1:3" x14ac:dyDescent="0.35">
      <c r="A11" t="s">
        <v>272</v>
      </c>
      <c r="B11">
        <v>1017594</v>
      </c>
      <c r="C11">
        <v>19981787</v>
      </c>
    </row>
    <row r="12" spans="1:3" x14ac:dyDescent="0.35">
      <c r="A12" t="s">
        <v>258</v>
      </c>
      <c r="B12">
        <v>1805514</v>
      </c>
      <c r="C12">
        <v>16914484</v>
      </c>
    </row>
    <row r="13" spans="1:3" x14ac:dyDescent="0.35">
      <c r="A13" t="s">
        <v>232</v>
      </c>
      <c r="B13">
        <v>675612</v>
      </c>
      <c r="C13">
        <v>16568167</v>
      </c>
    </row>
    <row r="14" spans="1:3" x14ac:dyDescent="0.35">
      <c r="A14" t="s">
        <v>240</v>
      </c>
      <c r="B14">
        <v>1105706</v>
      </c>
      <c r="C14">
        <v>14353737</v>
      </c>
    </row>
    <row r="15" spans="1:3" x14ac:dyDescent="0.35">
      <c r="A15" t="s">
        <v>220</v>
      </c>
      <c r="B15">
        <v>1106096</v>
      </c>
      <c r="C15">
        <v>9387841</v>
      </c>
    </row>
    <row r="16" spans="1:3" x14ac:dyDescent="0.35">
      <c r="A16" t="s">
        <v>205</v>
      </c>
      <c r="B16">
        <v>1601131</v>
      </c>
      <c r="C16">
        <v>8559907</v>
      </c>
    </row>
    <row r="17" spans="1:3" x14ac:dyDescent="0.35">
      <c r="A17" t="s">
        <v>208</v>
      </c>
      <c r="B17">
        <v>1135662</v>
      </c>
      <c r="C17">
        <v>6783697</v>
      </c>
    </row>
    <row r="18" spans="1:3" x14ac:dyDescent="0.35">
      <c r="A18" t="s">
        <v>278</v>
      </c>
      <c r="B18">
        <v>712139</v>
      </c>
      <c r="C18">
        <v>6667779</v>
      </c>
    </row>
    <row r="19" spans="1:3" x14ac:dyDescent="0.35">
      <c r="A19" t="s">
        <v>265</v>
      </c>
      <c r="B19">
        <v>887345</v>
      </c>
      <c r="C19">
        <v>6299742</v>
      </c>
    </row>
    <row r="20" spans="1:3" x14ac:dyDescent="0.35">
      <c r="A20" t="s">
        <v>286</v>
      </c>
      <c r="B20">
        <v>373404</v>
      </c>
      <c r="C20">
        <v>4990262</v>
      </c>
    </row>
    <row r="21" spans="1:3" x14ac:dyDescent="0.35">
      <c r="A21" t="s">
        <v>281</v>
      </c>
      <c r="B21">
        <v>345657</v>
      </c>
      <c r="C21">
        <v>3732692</v>
      </c>
    </row>
    <row r="22" spans="1:3" x14ac:dyDescent="0.35">
      <c r="A22" t="s">
        <v>276</v>
      </c>
      <c r="B22">
        <v>775108</v>
      </c>
      <c r="C22">
        <v>3683712</v>
      </c>
    </row>
    <row r="23" spans="1:3" x14ac:dyDescent="0.35">
      <c r="A23" t="s">
        <v>262</v>
      </c>
      <c r="B23">
        <v>494617</v>
      </c>
      <c r="C23">
        <v>3377092</v>
      </c>
    </row>
    <row r="24" spans="1:3" x14ac:dyDescent="0.35">
      <c r="A24" t="s">
        <v>280</v>
      </c>
      <c r="B24">
        <v>225210</v>
      </c>
      <c r="C24">
        <v>2679275</v>
      </c>
    </row>
    <row r="25" spans="1:3" x14ac:dyDescent="0.35">
      <c r="A25" t="s">
        <v>248</v>
      </c>
      <c r="B25">
        <v>218124</v>
      </c>
      <c r="C25">
        <v>2299807</v>
      </c>
    </row>
    <row r="26" spans="1:3" x14ac:dyDescent="0.35">
      <c r="A26" t="s">
        <v>245</v>
      </c>
      <c r="B26">
        <v>260008</v>
      </c>
      <c r="C26">
        <v>2235142</v>
      </c>
    </row>
    <row r="27" spans="1:3" x14ac:dyDescent="0.35">
      <c r="A27" t="s">
        <v>225</v>
      </c>
      <c r="B27">
        <v>177197</v>
      </c>
      <c r="C27">
        <v>1729999</v>
      </c>
    </row>
    <row r="28" spans="1:3" x14ac:dyDescent="0.35">
      <c r="A28" t="s">
        <v>239</v>
      </c>
      <c r="B28">
        <v>159552</v>
      </c>
      <c r="C28">
        <v>1586818</v>
      </c>
    </row>
    <row r="29" spans="1:3" x14ac:dyDescent="0.35">
      <c r="A29" t="s">
        <v>215</v>
      </c>
      <c r="B29">
        <v>109179</v>
      </c>
      <c r="C29">
        <v>1561831</v>
      </c>
    </row>
    <row r="30" spans="1:3" x14ac:dyDescent="0.35">
      <c r="A30" t="s">
        <v>238</v>
      </c>
      <c r="B30">
        <v>155013</v>
      </c>
      <c r="C30">
        <v>1473844</v>
      </c>
    </row>
    <row r="31" spans="1:3" x14ac:dyDescent="0.35">
      <c r="A31" t="s">
        <v>224</v>
      </c>
      <c r="B31">
        <v>101965</v>
      </c>
      <c r="C31">
        <v>1293538</v>
      </c>
    </row>
    <row r="32" spans="1:3" x14ac:dyDescent="0.35">
      <c r="A32" t="s">
        <v>236</v>
      </c>
      <c r="B32">
        <v>117865</v>
      </c>
      <c r="C32">
        <v>1186183</v>
      </c>
    </row>
    <row r="33" spans="1:3" x14ac:dyDescent="0.35">
      <c r="A33" t="s">
        <v>253</v>
      </c>
      <c r="B33">
        <v>80657</v>
      </c>
      <c r="C33">
        <v>995558</v>
      </c>
    </row>
    <row r="34" spans="1:3" x14ac:dyDescent="0.35">
      <c r="A34" t="s">
        <v>249</v>
      </c>
      <c r="B34">
        <v>83524</v>
      </c>
      <c r="C34">
        <v>870927</v>
      </c>
    </row>
    <row r="35" spans="1:3" x14ac:dyDescent="0.35">
      <c r="A35" t="s">
        <v>291</v>
      </c>
      <c r="B35">
        <v>81651</v>
      </c>
      <c r="C35">
        <v>870821</v>
      </c>
    </row>
    <row r="36" spans="1:3" x14ac:dyDescent="0.35">
      <c r="A36" t="s">
        <v>264</v>
      </c>
      <c r="B36">
        <v>61718</v>
      </c>
      <c r="C36">
        <v>770142</v>
      </c>
    </row>
    <row r="37" spans="1:3" x14ac:dyDescent="0.35">
      <c r="A37" t="s">
        <v>206</v>
      </c>
      <c r="B37">
        <v>52485</v>
      </c>
      <c r="C37">
        <v>744774</v>
      </c>
    </row>
    <row r="38" spans="1:3" x14ac:dyDescent="0.35">
      <c r="A38" t="s">
        <v>230</v>
      </c>
      <c r="B38">
        <v>58636</v>
      </c>
      <c r="C38">
        <v>714096</v>
      </c>
    </row>
    <row r="39" spans="1:3" x14ac:dyDescent="0.35">
      <c r="A39" t="s">
        <v>211</v>
      </c>
      <c r="B39">
        <v>41652</v>
      </c>
      <c r="C39">
        <v>695926</v>
      </c>
    </row>
    <row r="40" spans="1:3" x14ac:dyDescent="0.35">
      <c r="A40" t="s">
        <v>269</v>
      </c>
      <c r="B40">
        <v>54562</v>
      </c>
      <c r="C40">
        <v>674514</v>
      </c>
    </row>
    <row r="41" spans="1:3" x14ac:dyDescent="0.35">
      <c r="A41" t="s">
        <v>271</v>
      </c>
      <c r="B41">
        <v>66150</v>
      </c>
      <c r="C41">
        <v>604639</v>
      </c>
    </row>
    <row r="42" spans="1:3" x14ac:dyDescent="0.35">
      <c r="A42" t="s">
        <v>267</v>
      </c>
      <c r="B42">
        <v>41328</v>
      </c>
      <c r="C42">
        <v>573758</v>
      </c>
    </row>
    <row r="43" spans="1:3" x14ac:dyDescent="0.35">
      <c r="A43" t="s">
        <v>255</v>
      </c>
      <c r="B43">
        <v>240000</v>
      </c>
      <c r="C43">
        <v>548554</v>
      </c>
    </row>
    <row r="44" spans="1:3" x14ac:dyDescent="0.35">
      <c r="A44" t="s">
        <v>207</v>
      </c>
      <c r="B44">
        <v>72916</v>
      </c>
      <c r="C44">
        <v>535555</v>
      </c>
    </row>
    <row r="45" spans="1:3" x14ac:dyDescent="0.35">
      <c r="A45" t="s">
        <v>279</v>
      </c>
      <c r="B45">
        <v>83239</v>
      </c>
      <c r="C45">
        <v>478427</v>
      </c>
    </row>
    <row r="46" spans="1:3" x14ac:dyDescent="0.35">
      <c r="A46" t="s">
        <v>266</v>
      </c>
      <c r="B46">
        <v>34565</v>
      </c>
      <c r="C46">
        <v>355464</v>
      </c>
    </row>
    <row r="47" spans="1:3" x14ac:dyDescent="0.35">
      <c r="A47" t="s">
        <v>246</v>
      </c>
      <c r="B47">
        <v>46073</v>
      </c>
      <c r="C47">
        <v>325893</v>
      </c>
    </row>
    <row r="48" spans="1:3" x14ac:dyDescent="0.35">
      <c r="A48" t="s">
        <v>234</v>
      </c>
      <c r="B48">
        <v>33991</v>
      </c>
      <c r="C48">
        <v>322309</v>
      </c>
    </row>
    <row r="49" spans="1:3" x14ac:dyDescent="0.35">
      <c r="A49" t="s">
        <v>285</v>
      </c>
      <c r="B49">
        <v>34032</v>
      </c>
      <c r="C49">
        <v>305512</v>
      </c>
    </row>
    <row r="50" spans="1:3" x14ac:dyDescent="0.35">
      <c r="A50" t="s">
        <v>222</v>
      </c>
      <c r="B50">
        <v>66144</v>
      </c>
      <c r="C50">
        <v>303178</v>
      </c>
    </row>
    <row r="51" spans="1:3" x14ac:dyDescent="0.35">
      <c r="A51" t="s">
        <v>241</v>
      </c>
      <c r="B51">
        <v>32490</v>
      </c>
      <c r="C51">
        <v>301753</v>
      </c>
    </row>
    <row r="52" spans="1:3" x14ac:dyDescent="0.35">
      <c r="A52" t="s">
        <v>227</v>
      </c>
      <c r="B52">
        <v>26699</v>
      </c>
      <c r="C52">
        <v>296939</v>
      </c>
    </row>
    <row r="53" spans="1:3" x14ac:dyDescent="0.35">
      <c r="A53" t="s">
        <v>204</v>
      </c>
      <c r="B53">
        <v>25583</v>
      </c>
      <c r="C53">
        <v>288937</v>
      </c>
    </row>
    <row r="54" spans="1:3" x14ac:dyDescent="0.35">
      <c r="A54" t="s">
        <v>235</v>
      </c>
      <c r="B54">
        <v>21779</v>
      </c>
      <c r="C54">
        <v>285215</v>
      </c>
    </row>
    <row r="55" spans="1:3" x14ac:dyDescent="0.35">
      <c r="A55" t="s">
        <v>273</v>
      </c>
      <c r="B55">
        <v>26240</v>
      </c>
      <c r="C55">
        <v>281180</v>
      </c>
    </row>
    <row r="56" spans="1:3" x14ac:dyDescent="0.35">
      <c r="A56" t="s">
        <v>242</v>
      </c>
      <c r="B56">
        <v>36469</v>
      </c>
      <c r="C56">
        <v>263824</v>
      </c>
    </row>
    <row r="57" spans="1:3" x14ac:dyDescent="0.35">
      <c r="A57" t="s">
        <v>203</v>
      </c>
      <c r="B57">
        <v>18450</v>
      </c>
      <c r="C57">
        <v>256858</v>
      </c>
    </row>
    <row r="58" spans="1:3" x14ac:dyDescent="0.35">
      <c r="A58" t="s">
        <v>284</v>
      </c>
      <c r="B58">
        <v>16569</v>
      </c>
      <c r="C58">
        <v>243843</v>
      </c>
    </row>
    <row r="59" spans="1:3" x14ac:dyDescent="0.35">
      <c r="A59" t="s">
        <v>233</v>
      </c>
      <c r="B59">
        <v>20200</v>
      </c>
      <c r="C59">
        <v>240030</v>
      </c>
    </row>
    <row r="60" spans="1:3" x14ac:dyDescent="0.35">
      <c r="A60" t="s">
        <v>268</v>
      </c>
      <c r="B60">
        <v>24192</v>
      </c>
      <c r="C60">
        <v>216485</v>
      </c>
    </row>
    <row r="61" spans="1:3" x14ac:dyDescent="0.35">
      <c r="A61" t="s">
        <v>259</v>
      </c>
      <c r="B61">
        <v>16848</v>
      </c>
      <c r="C61">
        <v>196534</v>
      </c>
    </row>
    <row r="62" spans="1:3" x14ac:dyDescent="0.35">
      <c r="A62" t="s">
        <v>250</v>
      </c>
      <c r="B62">
        <v>12744</v>
      </c>
      <c r="C62">
        <v>187879</v>
      </c>
    </row>
    <row r="63" spans="1:3" x14ac:dyDescent="0.35">
      <c r="A63" t="s">
        <v>283</v>
      </c>
      <c r="B63">
        <v>13938</v>
      </c>
      <c r="C63">
        <v>180902</v>
      </c>
    </row>
    <row r="64" spans="1:3" x14ac:dyDescent="0.35">
      <c r="A64" t="s">
        <v>277</v>
      </c>
      <c r="B64">
        <v>13773</v>
      </c>
      <c r="C64">
        <v>167509</v>
      </c>
    </row>
    <row r="65" spans="1:3" x14ac:dyDescent="0.35">
      <c r="A65" t="s">
        <v>209</v>
      </c>
      <c r="B65">
        <v>6624</v>
      </c>
      <c r="C65">
        <v>164970</v>
      </c>
    </row>
    <row r="66" spans="1:3" x14ac:dyDescent="0.35">
      <c r="A66" t="s">
        <v>221</v>
      </c>
      <c r="B66">
        <v>11455</v>
      </c>
      <c r="C66">
        <v>150896</v>
      </c>
    </row>
    <row r="67" spans="1:3" x14ac:dyDescent="0.35">
      <c r="A67" t="s">
        <v>218</v>
      </c>
      <c r="B67">
        <v>10593</v>
      </c>
      <c r="C67">
        <v>121302</v>
      </c>
    </row>
    <row r="68" spans="1:3" x14ac:dyDescent="0.35">
      <c r="A68" t="s">
        <v>317</v>
      </c>
      <c r="B68">
        <v>9000</v>
      </c>
      <c r="C68">
        <v>113146</v>
      </c>
    </row>
    <row r="69" spans="1:3" x14ac:dyDescent="0.35">
      <c r="A69" t="s">
        <v>263</v>
      </c>
      <c r="B69">
        <v>7843</v>
      </c>
      <c r="C69">
        <v>111749</v>
      </c>
    </row>
    <row r="70" spans="1:3" x14ac:dyDescent="0.35">
      <c r="A70" t="s">
        <v>275</v>
      </c>
      <c r="B70">
        <v>24977</v>
      </c>
      <c r="C70">
        <v>109026</v>
      </c>
    </row>
    <row r="71" spans="1:3" x14ac:dyDescent="0.35">
      <c r="A71" t="s">
        <v>290</v>
      </c>
      <c r="B71">
        <v>14102</v>
      </c>
      <c r="C71">
        <v>108754</v>
      </c>
    </row>
    <row r="72" spans="1:3" x14ac:dyDescent="0.35">
      <c r="A72" t="s">
        <v>219</v>
      </c>
      <c r="B72">
        <v>7655</v>
      </c>
      <c r="C72">
        <v>105544</v>
      </c>
    </row>
    <row r="73" spans="1:3" x14ac:dyDescent="0.35">
      <c r="A73" t="s">
        <v>292</v>
      </c>
      <c r="B73">
        <v>7835</v>
      </c>
      <c r="C73">
        <v>105415</v>
      </c>
    </row>
    <row r="74" spans="1:3" x14ac:dyDescent="0.35">
      <c r="A74" t="s">
        <v>261</v>
      </c>
      <c r="B74">
        <v>8919</v>
      </c>
      <c r="C74">
        <v>104145</v>
      </c>
    </row>
    <row r="75" spans="1:3" x14ac:dyDescent="0.35">
      <c r="A75" t="s">
        <v>217</v>
      </c>
      <c r="B75">
        <v>8234</v>
      </c>
      <c r="C75">
        <v>84871</v>
      </c>
    </row>
    <row r="76" spans="1:3" x14ac:dyDescent="0.35">
      <c r="A76" t="s">
        <v>228</v>
      </c>
      <c r="B76">
        <v>24000</v>
      </c>
      <c r="C76">
        <v>78000</v>
      </c>
    </row>
    <row r="77" spans="1:3" x14ac:dyDescent="0.35">
      <c r="A77" t="s">
        <v>252</v>
      </c>
      <c r="B77">
        <v>4617</v>
      </c>
      <c r="C77">
        <v>64559</v>
      </c>
    </row>
    <row r="78" spans="1:3" x14ac:dyDescent="0.35">
      <c r="A78" t="s">
        <v>251</v>
      </c>
      <c r="B78">
        <v>6876</v>
      </c>
      <c r="C78">
        <v>60215</v>
      </c>
    </row>
    <row r="79" spans="1:3" x14ac:dyDescent="0.35">
      <c r="A79" t="s">
        <v>315</v>
      </c>
      <c r="B79">
        <v>3965</v>
      </c>
      <c r="C79">
        <v>57490</v>
      </c>
    </row>
    <row r="80" spans="1:3" x14ac:dyDescent="0.35">
      <c r="A80" t="s">
        <v>308</v>
      </c>
      <c r="B80">
        <v>4347</v>
      </c>
      <c r="C80">
        <v>55443</v>
      </c>
    </row>
    <row r="81" spans="1:3" x14ac:dyDescent="0.35">
      <c r="A81" t="s">
        <v>216</v>
      </c>
      <c r="B81">
        <v>3960</v>
      </c>
      <c r="C81">
        <v>51081</v>
      </c>
    </row>
    <row r="82" spans="1:3" x14ac:dyDescent="0.35">
      <c r="A82" t="s">
        <v>247</v>
      </c>
      <c r="B82">
        <v>2165</v>
      </c>
      <c r="C82">
        <v>42996</v>
      </c>
    </row>
    <row r="83" spans="1:3" x14ac:dyDescent="0.35">
      <c r="A83" t="s">
        <v>289</v>
      </c>
      <c r="B83">
        <v>3519</v>
      </c>
      <c r="C83">
        <v>41813</v>
      </c>
    </row>
    <row r="84" spans="1:3" x14ac:dyDescent="0.35">
      <c r="A84" t="s">
        <v>304</v>
      </c>
      <c r="B84">
        <v>2016</v>
      </c>
      <c r="C84">
        <v>39326</v>
      </c>
    </row>
    <row r="85" spans="1:3" x14ac:dyDescent="0.35">
      <c r="A85" t="s">
        <v>302</v>
      </c>
      <c r="B85">
        <v>1785</v>
      </c>
      <c r="C85">
        <v>32365</v>
      </c>
    </row>
    <row r="86" spans="1:3" x14ac:dyDescent="0.35">
      <c r="A86" t="s">
        <v>231</v>
      </c>
      <c r="B86">
        <v>1917</v>
      </c>
      <c r="C86">
        <v>27867</v>
      </c>
    </row>
    <row r="87" spans="1:3" x14ac:dyDescent="0.35">
      <c r="A87" t="s">
        <v>260</v>
      </c>
      <c r="B87">
        <v>1966</v>
      </c>
      <c r="C87">
        <v>26451</v>
      </c>
    </row>
    <row r="88" spans="1:3" x14ac:dyDescent="0.35">
      <c r="A88" t="s">
        <v>200</v>
      </c>
      <c r="B88">
        <v>1323</v>
      </c>
      <c r="C88">
        <v>22967</v>
      </c>
    </row>
    <row r="89" spans="1:3" x14ac:dyDescent="0.35">
      <c r="A89" t="s">
        <v>243</v>
      </c>
      <c r="B89">
        <v>544</v>
      </c>
      <c r="C89">
        <v>20370</v>
      </c>
    </row>
    <row r="90" spans="1:3" x14ac:dyDescent="0.35">
      <c r="A90" t="s">
        <v>274</v>
      </c>
      <c r="B90">
        <v>1906</v>
      </c>
      <c r="C90">
        <v>19945</v>
      </c>
    </row>
    <row r="91" spans="1:3" x14ac:dyDescent="0.35">
      <c r="A91" t="s">
        <v>303</v>
      </c>
      <c r="B91">
        <v>1196</v>
      </c>
      <c r="C91">
        <v>14040</v>
      </c>
    </row>
    <row r="92" spans="1:3" x14ac:dyDescent="0.35">
      <c r="A92" t="s">
        <v>293</v>
      </c>
      <c r="B92">
        <v>864</v>
      </c>
      <c r="C92">
        <v>11429</v>
      </c>
    </row>
    <row r="93" spans="1:3" x14ac:dyDescent="0.35">
      <c r="A93" t="s">
        <v>316</v>
      </c>
      <c r="B93">
        <v>820</v>
      </c>
      <c r="C93">
        <v>9581</v>
      </c>
    </row>
    <row r="94" spans="1:3" x14ac:dyDescent="0.35">
      <c r="A94" t="s">
        <v>256</v>
      </c>
      <c r="B94">
        <v>810</v>
      </c>
      <c r="C94">
        <v>9490</v>
      </c>
    </row>
    <row r="95" spans="1:3" x14ac:dyDescent="0.35">
      <c r="A95" t="s">
        <v>214</v>
      </c>
      <c r="B95">
        <v>459</v>
      </c>
      <c r="C95">
        <v>7163</v>
      </c>
    </row>
    <row r="96" spans="1:3" x14ac:dyDescent="0.35">
      <c r="A96" t="s">
        <v>270</v>
      </c>
      <c r="B96">
        <v>621</v>
      </c>
      <c r="C96">
        <v>6370</v>
      </c>
    </row>
    <row r="97" spans="1:3" x14ac:dyDescent="0.35">
      <c r="A97" t="s">
        <v>282</v>
      </c>
      <c r="B97">
        <v>619</v>
      </c>
      <c r="C97">
        <v>5736</v>
      </c>
    </row>
    <row r="98" spans="1:3" x14ac:dyDescent="0.35">
      <c r="A98" t="s">
        <v>212</v>
      </c>
      <c r="B98">
        <v>163</v>
      </c>
      <c r="C98">
        <v>5302</v>
      </c>
    </row>
    <row r="99" spans="1:3" x14ac:dyDescent="0.35">
      <c r="A99" t="s">
        <v>202</v>
      </c>
      <c r="B99">
        <v>225</v>
      </c>
      <c r="C99">
        <v>5287</v>
      </c>
    </row>
    <row r="100" spans="1:3" x14ac:dyDescent="0.35">
      <c r="A100" t="s">
        <v>305</v>
      </c>
      <c r="B100">
        <v>212</v>
      </c>
      <c r="C100">
        <v>4440</v>
      </c>
    </row>
    <row r="101" spans="1:3" x14ac:dyDescent="0.35">
      <c r="A101" t="s">
        <v>254</v>
      </c>
      <c r="B101">
        <v>226</v>
      </c>
      <c r="C101">
        <v>2328</v>
      </c>
    </row>
    <row r="102" spans="1:3" x14ac:dyDescent="0.35">
      <c r="A102" t="s">
        <v>257</v>
      </c>
      <c r="B102">
        <v>203</v>
      </c>
      <c r="C102">
        <v>1496</v>
      </c>
    </row>
    <row r="103" spans="1:3" x14ac:dyDescent="0.35">
      <c r="A103" t="s">
        <v>223</v>
      </c>
      <c r="B103">
        <v>54</v>
      </c>
      <c r="C103">
        <v>1058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DC6CC-5295-4BA5-86FC-4E04911D1ACE}">
  <dimension ref="A1:G503"/>
  <sheetViews>
    <sheetView workbookViewId="0">
      <selection activeCell="L101" sqref="L101"/>
    </sheetView>
  </sheetViews>
  <sheetFormatPr defaultRowHeight="14.5" outlineLevelRow="2" x14ac:dyDescent="0.35"/>
  <cols>
    <col min="1" max="1" width="39.26953125" bestFit="1" customWidth="1"/>
    <col min="2" max="2" width="8.453125" bestFit="1" customWidth="1"/>
    <col min="3" max="3" width="9.81640625" bestFit="1" customWidth="1"/>
    <col min="4" max="4" width="8.54296875" bestFit="1" customWidth="1"/>
    <col min="5" max="5" width="9.81640625" bestFit="1" customWidth="1"/>
    <col min="6" max="6" width="12.26953125" bestFit="1" customWidth="1"/>
    <col min="7" max="7" width="13.7265625" bestFit="1" customWidth="1"/>
  </cols>
  <sheetData>
    <row r="1" spans="1:7" x14ac:dyDescent="0.35">
      <c r="A1" t="s">
        <v>0</v>
      </c>
      <c r="B1" t="s">
        <v>193</v>
      </c>
      <c r="C1" t="s">
        <v>90</v>
      </c>
      <c r="D1" t="s">
        <v>89</v>
      </c>
      <c r="E1" t="s">
        <v>90</v>
      </c>
      <c r="F1" t="s">
        <v>196</v>
      </c>
      <c r="G1" t="s">
        <v>197</v>
      </c>
    </row>
    <row r="2" spans="1:7" hidden="1" outlineLevel="2" x14ac:dyDescent="0.35">
      <c r="A2" t="s">
        <v>73</v>
      </c>
      <c r="B2">
        <v>0</v>
      </c>
      <c r="C2">
        <v>0</v>
      </c>
      <c r="D2">
        <v>801</v>
      </c>
      <c r="E2">
        <v>12998</v>
      </c>
      <c r="F2">
        <v>801</v>
      </c>
      <c r="G2">
        <v>12998</v>
      </c>
    </row>
    <row r="3" spans="1:7" hidden="1" outlineLevel="2" x14ac:dyDescent="0.35">
      <c r="A3" t="s">
        <v>73</v>
      </c>
      <c r="B3">
        <v>0</v>
      </c>
      <c r="C3">
        <v>0</v>
      </c>
      <c r="D3">
        <v>45</v>
      </c>
      <c r="E3">
        <v>1290</v>
      </c>
      <c r="F3">
        <v>45</v>
      </c>
      <c r="G3">
        <v>1290</v>
      </c>
    </row>
    <row r="4" spans="1:7" outlineLevel="1" collapsed="1" x14ac:dyDescent="0.35">
      <c r="A4" s="13" t="s">
        <v>91</v>
      </c>
      <c r="F4">
        <f>SUBTOTAL(9,F2:F3)</f>
        <v>846</v>
      </c>
      <c r="G4">
        <f>SUBTOTAL(9,G2:G3)</f>
        <v>14288</v>
      </c>
    </row>
    <row r="5" spans="1:7" hidden="1" outlineLevel="2" x14ac:dyDescent="0.35">
      <c r="A5" t="s">
        <v>5</v>
      </c>
      <c r="B5">
        <v>1846</v>
      </c>
      <c r="C5">
        <v>162516</v>
      </c>
      <c r="D5">
        <v>0</v>
      </c>
      <c r="E5">
        <v>0</v>
      </c>
      <c r="F5">
        <v>1851</v>
      </c>
      <c r="G5">
        <v>178076</v>
      </c>
    </row>
    <row r="6" spans="1:7" hidden="1" outlineLevel="2" x14ac:dyDescent="0.35">
      <c r="A6" t="s">
        <v>5</v>
      </c>
      <c r="B6">
        <v>3348</v>
      </c>
      <c r="C6">
        <v>37821</v>
      </c>
      <c r="D6">
        <v>4355</v>
      </c>
      <c r="E6">
        <v>78337</v>
      </c>
      <c r="F6">
        <v>21473</v>
      </c>
      <c r="G6">
        <v>365901</v>
      </c>
    </row>
    <row r="7" spans="1:7" hidden="1" outlineLevel="2" x14ac:dyDescent="0.35">
      <c r="A7" t="s">
        <v>5</v>
      </c>
      <c r="B7">
        <v>34794</v>
      </c>
      <c r="C7">
        <v>447783</v>
      </c>
      <c r="D7">
        <v>29549</v>
      </c>
      <c r="E7">
        <v>385659</v>
      </c>
      <c r="F7">
        <v>186892</v>
      </c>
      <c r="G7">
        <v>2387129</v>
      </c>
    </row>
    <row r="8" spans="1:7" hidden="1" outlineLevel="2" x14ac:dyDescent="0.35">
      <c r="A8" t="s">
        <v>5</v>
      </c>
      <c r="B8">
        <v>0</v>
      </c>
      <c r="C8">
        <v>0</v>
      </c>
      <c r="D8">
        <v>0</v>
      </c>
      <c r="E8">
        <v>0</v>
      </c>
      <c r="F8">
        <v>17024</v>
      </c>
      <c r="G8">
        <v>132244</v>
      </c>
    </row>
    <row r="9" spans="1:7" hidden="1" outlineLevel="2" x14ac:dyDescent="0.35">
      <c r="A9" t="s">
        <v>5</v>
      </c>
      <c r="B9">
        <v>0</v>
      </c>
      <c r="C9">
        <v>0</v>
      </c>
      <c r="D9">
        <v>0</v>
      </c>
      <c r="E9">
        <v>0</v>
      </c>
      <c r="F9">
        <v>1044</v>
      </c>
      <c r="G9">
        <v>11851</v>
      </c>
    </row>
    <row r="10" spans="1:7" hidden="1" outlineLevel="2" x14ac:dyDescent="0.35">
      <c r="A10" t="s">
        <v>5</v>
      </c>
      <c r="B10">
        <v>0</v>
      </c>
      <c r="C10">
        <v>0</v>
      </c>
      <c r="D10">
        <v>0</v>
      </c>
      <c r="E10">
        <v>0</v>
      </c>
      <c r="F10">
        <v>1</v>
      </c>
      <c r="G10">
        <v>211</v>
      </c>
    </row>
    <row r="11" spans="1:7" hidden="1" outlineLevel="2" x14ac:dyDescent="0.35">
      <c r="A11" t="s">
        <v>5</v>
      </c>
      <c r="B11">
        <v>1031656</v>
      </c>
      <c r="C11">
        <v>9518700</v>
      </c>
      <c r="D11">
        <v>1306840</v>
      </c>
      <c r="E11">
        <v>12556155</v>
      </c>
      <c r="F11">
        <v>6778713</v>
      </c>
      <c r="G11">
        <v>64639907</v>
      </c>
    </row>
    <row r="12" spans="1:7" hidden="1" outlineLevel="2" x14ac:dyDescent="0.35">
      <c r="A12" t="s">
        <v>5</v>
      </c>
      <c r="B12">
        <v>0</v>
      </c>
      <c r="C12">
        <v>0</v>
      </c>
      <c r="D12">
        <v>36</v>
      </c>
      <c r="E12">
        <v>1526</v>
      </c>
      <c r="F12">
        <v>939</v>
      </c>
      <c r="G12">
        <v>9249</v>
      </c>
    </row>
    <row r="13" spans="1:7" hidden="1" outlineLevel="2" x14ac:dyDescent="0.35">
      <c r="A13" t="s">
        <v>5</v>
      </c>
      <c r="B13">
        <v>255061</v>
      </c>
      <c r="C13">
        <v>3487971</v>
      </c>
      <c r="D13">
        <v>373467</v>
      </c>
      <c r="E13">
        <v>5349525</v>
      </c>
      <c r="F13">
        <v>1631152</v>
      </c>
      <c r="G13">
        <v>25075091</v>
      </c>
    </row>
    <row r="14" spans="1:7" hidden="1" outlineLevel="2" x14ac:dyDescent="0.35">
      <c r="A14" t="s">
        <v>5</v>
      </c>
      <c r="B14">
        <v>0</v>
      </c>
      <c r="C14">
        <v>0</v>
      </c>
      <c r="D14">
        <v>338</v>
      </c>
      <c r="E14">
        <v>23732</v>
      </c>
      <c r="F14">
        <v>1982</v>
      </c>
      <c r="G14">
        <v>54023</v>
      </c>
    </row>
    <row r="15" spans="1:7" hidden="1" outlineLevel="2" x14ac:dyDescent="0.35">
      <c r="A15" t="s">
        <v>5</v>
      </c>
      <c r="B15">
        <v>0</v>
      </c>
      <c r="C15">
        <v>0</v>
      </c>
      <c r="D15">
        <v>21</v>
      </c>
      <c r="E15">
        <v>821</v>
      </c>
      <c r="F15">
        <v>21</v>
      </c>
      <c r="G15">
        <v>821</v>
      </c>
    </row>
    <row r="16" spans="1:7" hidden="1" outlineLevel="2" x14ac:dyDescent="0.35">
      <c r="A16" t="s">
        <v>5</v>
      </c>
      <c r="B16">
        <v>0</v>
      </c>
      <c r="C16">
        <v>0</v>
      </c>
      <c r="D16">
        <v>116</v>
      </c>
      <c r="E16">
        <v>4861</v>
      </c>
      <c r="F16">
        <v>116</v>
      </c>
      <c r="G16">
        <v>4861</v>
      </c>
    </row>
    <row r="17" spans="1:7" hidden="1" outlineLevel="2" x14ac:dyDescent="0.35">
      <c r="A17" t="s">
        <v>5</v>
      </c>
      <c r="B17">
        <v>720425</v>
      </c>
      <c r="C17">
        <v>3532301</v>
      </c>
      <c r="D17">
        <v>896791</v>
      </c>
      <c r="E17">
        <v>4555126</v>
      </c>
      <c r="F17">
        <v>7262970</v>
      </c>
      <c r="G17">
        <v>36007498</v>
      </c>
    </row>
    <row r="18" spans="1:7" hidden="1" outlineLevel="2" x14ac:dyDescent="0.35">
      <c r="A18" t="s">
        <v>5</v>
      </c>
      <c r="B18">
        <v>936886</v>
      </c>
      <c r="C18">
        <v>4754707</v>
      </c>
      <c r="D18">
        <v>1973292</v>
      </c>
      <c r="E18">
        <v>8202140</v>
      </c>
      <c r="F18">
        <v>13161619</v>
      </c>
      <c r="G18">
        <v>54874256</v>
      </c>
    </row>
    <row r="19" spans="1:7" hidden="1" outlineLevel="2" x14ac:dyDescent="0.35">
      <c r="A19" t="s">
        <v>5</v>
      </c>
      <c r="B19">
        <v>216882</v>
      </c>
      <c r="C19">
        <v>1407812</v>
      </c>
      <c r="D19">
        <v>48000</v>
      </c>
      <c r="E19">
        <v>183466</v>
      </c>
      <c r="F19">
        <v>754773</v>
      </c>
      <c r="G19">
        <v>4182170</v>
      </c>
    </row>
    <row r="20" spans="1:7" outlineLevel="1" collapsed="1" x14ac:dyDescent="0.35">
      <c r="A20" s="13" t="s">
        <v>92</v>
      </c>
      <c r="F20">
        <f>SUBTOTAL(9,F5:F19)</f>
        <v>29820570</v>
      </c>
      <c r="G20">
        <f>SUBTOTAL(9,G5:G19)</f>
        <v>187923288</v>
      </c>
    </row>
    <row r="21" spans="1:7" hidden="1" outlineLevel="2" x14ac:dyDescent="0.35">
      <c r="A21" t="s">
        <v>194</v>
      </c>
      <c r="B21">
        <v>18</v>
      </c>
      <c r="C21">
        <v>480</v>
      </c>
      <c r="D21">
        <v>0</v>
      </c>
      <c r="E21">
        <v>0</v>
      </c>
      <c r="F21">
        <v>18</v>
      </c>
      <c r="G21">
        <v>480</v>
      </c>
    </row>
    <row r="22" spans="1:7" hidden="1" outlineLevel="2" x14ac:dyDescent="0.35">
      <c r="A22" t="s">
        <v>194</v>
      </c>
      <c r="B22">
        <v>99</v>
      </c>
      <c r="C22">
        <v>2020</v>
      </c>
      <c r="D22">
        <v>0</v>
      </c>
      <c r="E22">
        <v>0</v>
      </c>
      <c r="F22">
        <v>99</v>
      </c>
      <c r="G22">
        <v>2020</v>
      </c>
    </row>
    <row r="23" spans="1:7" hidden="1" outlineLevel="2" x14ac:dyDescent="0.35">
      <c r="A23" t="s">
        <v>194</v>
      </c>
      <c r="B23">
        <v>108</v>
      </c>
      <c r="C23">
        <v>2787</v>
      </c>
      <c r="D23">
        <v>0</v>
      </c>
      <c r="E23">
        <v>0</v>
      </c>
      <c r="F23">
        <v>108</v>
      </c>
      <c r="G23">
        <v>2787</v>
      </c>
    </row>
    <row r="24" spans="1:7" outlineLevel="1" collapsed="1" x14ac:dyDescent="0.35">
      <c r="A24" s="13" t="s">
        <v>198</v>
      </c>
      <c r="F24">
        <f>SUBTOTAL(9,F21:F23)</f>
        <v>225</v>
      </c>
      <c r="G24">
        <f>SUBTOTAL(9,G21:G23)</f>
        <v>5287</v>
      </c>
    </row>
    <row r="25" spans="1:7" hidden="1" outlineLevel="2" x14ac:dyDescent="0.35">
      <c r="A25" t="s">
        <v>45</v>
      </c>
      <c r="B25">
        <v>0</v>
      </c>
      <c r="C25">
        <v>0</v>
      </c>
      <c r="D25">
        <v>0</v>
      </c>
      <c r="E25">
        <v>0</v>
      </c>
      <c r="F25">
        <v>17586</v>
      </c>
      <c r="G25">
        <v>241928</v>
      </c>
    </row>
    <row r="26" spans="1:7" hidden="1" outlineLevel="2" x14ac:dyDescent="0.35">
      <c r="A26" t="s">
        <v>45</v>
      </c>
      <c r="B26">
        <v>0</v>
      </c>
      <c r="C26">
        <v>0</v>
      </c>
      <c r="D26">
        <v>0</v>
      </c>
      <c r="E26">
        <v>0</v>
      </c>
      <c r="F26">
        <v>864</v>
      </c>
      <c r="G26">
        <v>14930</v>
      </c>
    </row>
    <row r="27" spans="1:7" outlineLevel="1" collapsed="1" x14ac:dyDescent="0.35">
      <c r="A27" s="13" t="s">
        <v>93</v>
      </c>
      <c r="F27">
        <f>SUBTOTAL(9,F25:F26)</f>
        <v>18450</v>
      </c>
      <c r="G27">
        <f>SUBTOTAL(9,G25:G26)</f>
        <v>256858</v>
      </c>
    </row>
    <row r="28" spans="1:7" hidden="1" outlineLevel="2" x14ac:dyDescent="0.35">
      <c r="A28" t="s">
        <v>46</v>
      </c>
      <c r="B28">
        <v>0</v>
      </c>
      <c r="C28">
        <v>0</v>
      </c>
      <c r="D28">
        <v>8978</v>
      </c>
      <c r="E28">
        <v>79534</v>
      </c>
      <c r="F28">
        <v>16421</v>
      </c>
      <c r="G28">
        <v>160511</v>
      </c>
    </row>
    <row r="29" spans="1:7" hidden="1" outlineLevel="2" x14ac:dyDescent="0.35">
      <c r="A29" t="s">
        <v>46</v>
      </c>
      <c r="B29">
        <v>0</v>
      </c>
      <c r="C29">
        <v>0</v>
      </c>
      <c r="D29">
        <v>1836</v>
      </c>
      <c r="E29">
        <v>25218</v>
      </c>
      <c r="F29">
        <v>2124</v>
      </c>
      <c r="G29">
        <v>29240</v>
      </c>
    </row>
    <row r="30" spans="1:7" outlineLevel="1" collapsed="1" x14ac:dyDescent="0.35">
      <c r="A30" s="13" t="s">
        <v>94</v>
      </c>
      <c r="F30">
        <f>SUBTOTAL(9,F28:F29)</f>
        <v>18545</v>
      </c>
      <c r="G30">
        <f>SUBTOTAL(9,G28:G29)</f>
        <v>189751</v>
      </c>
    </row>
    <row r="31" spans="1:7" hidden="1" outlineLevel="2" x14ac:dyDescent="0.35">
      <c r="A31" t="s">
        <v>16</v>
      </c>
      <c r="B31">
        <v>0</v>
      </c>
      <c r="C31">
        <v>0</v>
      </c>
      <c r="D31">
        <v>0</v>
      </c>
      <c r="E31">
        <v>0</v>
      </c>
      <c r="F31">
        <v>27</v>
      </c>
      <c r="G31">
        <v>837</v>
      </c>
    </row>
    <row r="32" spans="1:7" hidden="1" outlineLevel="2" x14ac:dyDescent="0.35">
      <c r="A32" t="s">
        <v>16</v>
      </c>
      <c r="B32">
        <v>70178</v>
      </c>
      <c r="C32">
        <v>673322</v>
      </c>
      <c r="D32">
        <v>37539</v>
      </c>
      <c r="E32">
        <v>405316</v>
      </c>
      <c r="F32">
        <v>215614</v>
      </c>
      <c r="G32">
        <v>2277922</v>
      </c>
    </row>
    <row r="33" spans="1:7" hidden="1" outlineLevel="2" x14ac:dyDescent="0.35">
      <c r="A33" t="s">
        <v>16</v>
      </c>
      <c r="B33">
        <v>0</v>
      </c>
      <c r="C33">
        <v>0</v>
      </c>
      <c r="D33">
        <v>0</v>
      </c>
      <c r="E33">
        <v>0</v>
      </c>
      <c r="F33">
        <v>24177</v>
      </c>
      <c r="G33">
        <v>157708</v>
      </c>
    </row>
    <row r="34" spans="1:7" hidden="1" outlineLevel="2" x14ac:dyDescent="0.35">
      <c r="A34" t="s">
        <v>16</v>
      </c>
      <c r="B34">
        <v>1026</v>
      </c>
      <c r="C34">
        <v>16568</v>
      </c>
      <c r="D34">
        <v>6066</v>
      </c>
      <c r="E34">
        <v>108754</v>
      </c>
      <c r="F34">
        <v>26040</v>
      </c>
      <c r="G34">
        <v>482052</v>
      </c>
    </row>
    <row r="35" spans="1:7" hidden="1" outlineLevel="2" x14ac:dyDescent="0.35">
      <c r="A35" t="s">
        <v>16</v>
      </c>
      <c r="B35">
        <v>0</v>
      </c>
      <c r="C35">
        <v>0</v>
      </c>
      <c r="D35">
        <v>0</v>
      </c>
      <c r="E35">
        <v>0</v>
      </c>
      <c r="F35">
        <v>24000</v>
      </c>
      <c r="G35">
        <v>156000</v>
      </c>
    </row>
    <row r="36" spans="1:7" hidden="1" outlineLevel="2" x14ac:dyDescent="0.35">
      <c r="A36" t="s">
        <v>16</v>
      </c>
      <c r="B36">
        <v>71982</v>
      </c>
      <c r="C36">
        <v>259135</v>
      </c>
      <c r="D36">
        <v>72000</v>
      </c>
      <c r="E36">
        <v>172800</v>
      </c>
      <c r="F36">
        <v>767982</v>
      </c>
      <c r="G36">
        <v>2763535</v>
      </c>
    </row>
    <row r="37" spans="1:7" outlineLevel="1" collapsed="1" x14ac:dyDescent="0.35">
      <c r="A37" s="13" t="s">
        <v>95</v>
      </c>
      <c r="F37">
        <f>SUBTOTAL(9,F31:F36)</f>
        <v>1057840</v>
      </c>
      <c r="G37">
        <f>SUBTOTAL(9,G31:G36)</f>
        <v>5838054</v>
      </c>
    </row>
    <row r="38" spans="1:7" hidden="1" outlineLevel="2" x14ac:dyDescent="0.35">
      <c r="A38" t="s">
        <v>40</v>
      </c>
      <c r="B38">
        <v>6606</v>
      </c>
      <c r="C38">
        <v>100274</v>
      </c>
      <c r="D38">
        <v>6966</v>
      </c>
      <c r="E38">
        <v>100411</v>
      </c>
      <c r="F38">
        <v>33387</v>
      </c>
      <c r="G38">
        <v>461201</v>
      </c>
    </row>
    <row r="39" spans="1:7" hidden="1" outlineLevel="2" x14ac:dyDescent="0.35">
      <c r="A39" t="s">
        <v>40</v>
      </c>
      <c r="B39">
        <v>252</v>
      </c>
      <c r="C39">
        <v>6589</v>
      </c>
      <c r="D39">
        <v>540</v>
      </c>
      <c r="E39">
        <v>9720</v>
      </c>
      <c r="F39">
        <v>3699</v>
      </c>
      <c r="G39">
        <v>61665</v>
      </c>
    </row>
    <row r="40" spans="1:7" outlineLevel="1" collapsed="1" x14ac:dyDescent="0.35">
      <c r="A40" s="13" t="s">
        <v>96</v>
      </c>
      <c r="F40">
        <f>SUBTOTAL(9,F38:F39)</f>
        <v>37086</v>
      </c>
      <c r="G40">
        <f>SUBTOTAL(9,G38:G39)</f>
        <v>522866</v>
      </c>
    </row>
    <row r="41" spans="1:7" hidden="1" outlineLevel="2" x14ac:dyDescent="0.35">
      <c r="A41" t="s">
        <v>41</v>
      </c>
      <c r="B41">
        <v>0</v>
      </c>
      <c r="C41">
        <v>0</v>
      </c>
      <c r="D41">
        <v>0</v>
      </c>
      <c r="E41">
        <v>0</v>
      </c>
      <c r="F41">
        <v>12507</v>
      </c>
      <c r="G41">
        <v>75445</v>
      </c>
    </row>
    <row r="42" spans="1:7" hidden="1" outlineLevel="2" x14ac:dyDescent="0.35">
      <c r="A42" t="s">
        <v>41</v>
      </c>
      <c r="B42">
        <v>0</v>
      </c>
      <c r="C42">
        <v>0</v>
      </c>
      <c r="D42">
        <v>0</v>
      </c>
      <c r="E42">
        <v>0</v>
      </c>
      <c r="F42">
        <v>8248</v>
      </c>
      <c r="G42">
        <v>51794</v>
      </c>
    </row>
    <row r="43" spans="1:7" hidden="1" outlineLevel="2" x14ac:dyDescent="0.35">
      <c r="A43" t="s">
        <v>41</v>
      </c>
      <c r="B43">
        <v>900</v>
      </c>
      <c r="C43">
        <v>10207</v>
      </c>
      <c r="D43">
        <v>2826</v>
      </c>
      <c r="E43">
        <v>30895</v>
      </c>
      <c r="F43">
        <v>12051</v>
      </c>
      <c r="G43">
        <v>118243</v>
      </c>
    </row>
    <row r="44" spans="1:7" hidden="1" outlineLevel="2" x14ac:dyDescent="0.35">
      <c r="A44" t="s">
        <v>41</v>
      </c>
      <c r="B44">
        <v>90</v>
      </c>
      <c r="C44">
        <v>4062</v>
      </c>
      <c r="D44">
        <v>3258</v>
      </c>
      <c r="E44">
        <v>64786</v>
      </c>
      <c r="F44">
        <v>7290</v>
      </c>
      <c r="G44">
        <v>145149</v>
      </c>
    </row>
    <row r="45" spans="1:7" hidden="1" outlineLevel="2" x14ac:dyDescent="0.35">
      <c r="A45" t="s">
        <v>41</v>
      </c>
      <c r="B45">
        <v>0</v>
      </c>
      <c r="C45">
        <v>0</v>
      </c>
      <c r="D45">
        <v>0</v>
      </c>
      <c r="E45">
        <v>0</v>
      </c>
      <c r="F45">
        <v>24000</v>
      </c>
      <c r="G45">
        <v>51600</v>
      </c>
    </row>
    <row r="46" spans="1:7" outlineLevel="1" collapsed="1" x14ac:dyDescent="0.35">
      <c r="A46" s="13" t="s">
        <v>97</v>
      </c>
      <c r="F46">
        <f>SUBTOTAL(9,F41:F45)</f>
        <v>64096</v>
      </c>
      <c r="G46">
        <f>SUBTOTAL(9,G41:G45)</f>
        <v>442231</v>
      </c>
    </row>
    <row r="47" spans="1:7" hidden="1" outlineLevel="2" x14ac:dyDescent="0.35">
      <c r="A47" t="s">
        <v>21</v>
      </c>
      <c r="B47">
        <v>0</v>
      </c>
      <c r="C47">
        <v>0</v>
      </c>
      <c r="D47">
        <v>8820</v>
      </c>
      <c r="E47">
        <v>69905</v>
      </c>
      <c r="F47">
        <v>10337</v>
      </c>
      <c r="G47">
        <v>81772</v>
      </c>
    </row>
    <row r="48" spans="1:7" hidden="1" outlineLevel="2" x14ac:dyDescent="0.35">
      <c r="A48" t="s">
        <v>21</v>
      </c>
      <c r="B48">
        <v>83148</v>
      </c>
      <c r="C48">
        <v>670963</v>
      </c>
      <c r="D48">
        <v>71142</v>
      </c>
      <c r="E48">
        <v>463599</v>
      </c>
      <c r="F48">
        <v>348995</v>
      </c>
      <c r="G48">
        <v>2737181</v>
      </c>
    </row>
    <row r="49" spans="1:7" hidden="1" outlineLevel="2" x14ac:dyDescent="0.35">
      <c r="A49" t="s">
        <v>21</v>
      </c>
      <c r="B49">
        <v>450</v>
      </c>
      <c r="C49">
        <v>8700</v>
      </c>
      <c r="D49">
        <v>5468</v>
      </c>
      <c r="E49">
        <v>56666</v>
      </c>
      <c r="F49">
        <v>13631</v>
      </c>
      <c r="G49">
        <v>145698</v>
      </c>
    </row>
    <row r="50" spans="1:7" hidden="1" outlineLevel="2" x14ac:dyDescent="0.35">
      <c r="A50" t="s">
        <v>21</v>
      </c>
      <c r="B50">
        <v>0</v>
      </c>
      <c r="C50">
        <v>0</v>
      </c>
      <c r="D50">
        <v>0</v>
      </c>
      <c r="E50">
        <v>0</v>
      </c>
      <c r="F50">
        <v>2457</v>
      </c>
      <c r="G50">
        <v>25933</v>
      </c>
    </row>
    <row r="51" spans="1:7" hidden="1" outlineLevel="2" x14ac:dyDescent="0.35">
      <c r="A51" t="s">
        <v>21</v>
      </c>
      <c r="B51">
        <v>144000</v>
      </c>
      <c r="C51">
        <v>356607</v>
      </c>
      <c r="D51">
        <v>0</v>
      </c>
      <c r="E51">
        <v>0</v>
      </c>
      <c r="F51">
        <v>403834</v>
      </c>
      <c r="G51">
        <v>1261846</v>
      </c>
    </row>
    <row r="52" spans="1:7" outlineLevel="1" collapsed="1" x14ac:dyDescent="0.35">
      <c r="A52" s="13" t="s">
        <v>98</v>
      </c>
      <c r="F52">
        <f>SUBTOTAL(9,F47:F51)</f>
        <v>779254</v>
      </c>
      <c r="G52">
        <f>SUBTOTAL(9,G47:G51)</f>
        <v>4252430</v>
      </c>
    </row>
    <row r="53" spans="1:7" hidden="1" outlineLevel="2" x14ac:dyDescent="0.35">
      <c r="A53" t="s">
        <v>178</v>
      </c>
      <c r="B53">
        <v>450</v>
      </c>
      <c r="C53">
        <v>7341</v>
      </c>
      <c r="D53">
        <v>0</v>
      </c>
      <c r="E53">
        <v>0</v>
      </c>
      <c r="F53">
        <v>3762</v>
      </c>
      <c r="G53">
        <v>44597</v>
      </c>
    </row>
    <row r="54" spans="1:7" hidden="1" outlineLevel="2" x14ac:dyDescent="0.35">
      <c r="A54" t="s">
        <v>178</v>
      </c>
      <c r="B54">
        <v>2142</v>
      </c>
      <c r="C54">
        <v>105657</v>
      </c>
      <c r="D54">
        <v>0</v>
      </c>
      <c r="E54">
        <v>0</v>
      </c>
      <c r="F54">
        <v>2358</v>
      </c>
      <c r="G54">
        <v>110633</v>
      </c>
    </row>
    <row r="55" spans="1:7" outlineLevel="1" collapsed="1" x14ac:dyDescent="0.35">
      <c r="A55" s="13" t="s">
        <v>185</v>
      </c>
      <c r="F55">
        <f>SUBTOTAL(9,F53:F54)</f>
        <v>6120</v>
      </c>
      <c r="G55">
        <f>SUBTOTAL(9,G53:G54)</f>
        <v>155230</v>
      </c>
    </row>
    <row r="56" spans="1:7" hidden="1" outlineLevel="2" x14ac:dyDescent="0.35">
      <c r="A56" t="s">
        <v>6</v>
      </c>
      <c r="B56">
        <v>0</v>
      </c>
      <c r="C56">
        <v>0</v>
      </c>
      <c r="D56">
        <v>0</v>
      </c>
      <c r="E56">
        <v>0</v>
      </c>
      <c r="F56">
        <v>10</v>
      </c>
      <c r="G56">
        <v>4081</v>
      </c>
    </row>
    <row r="57" spans="1:7" hidden="1" outlineLevel="2" x14ac:dyDescent="0.35">
      <c r="A57" t="s">
        <v>6</v>
      </c>
      <c r="B57">
        <v>396</v>
      </c>
      <c r="C57">
        <v>5569</v>
      </c>
      <c r="D57">
        <v>396</v>
      </c>
      <c r="E57">
        <v>6845</v>
      </c>
      <c r="F57">
        <v>5936</v>
      </c>
      <c r="G57">
        <v>87399</v>
      </c>
    </row>
    <row r="58" spans="1:7" hidden="1" outlineLevel="2" x14ac:dyDescent="0.35">
      <c r="A58" t="s">
        <v>6</v>
      </c>
      <c r="B58">
        <v>1980</v>
      </c>
      <c r="C58">
        <v>27836</v>
      </c>
      <c r="D58">
        <v>2376</v>
      </c>
      <c r="E58">
        <v>36527</v>
      </c>
      <c r="F58">
        <v>16547</v>
      </c>
      <c r="G58">
        <v>222856</v>
      </c>
    </row>
    <row r="59" spans="1:7" hidden="1" outlineLevel="2" x14ac:dyDescent="0.35">
      <c r="A59" t="s">
        <v>6</v>
      </c>
      <c r="B59">
        <v>0</v>
      </c>
      <c r="C59">
        <v>0</v>
      </c>
      <c r="D59">
        <v>0</v>
      </c>
      <c r="E59">
        <v>0</v>
      </c>
      <c r="F59">
        <v>0</v>
      </c>
      <c r="G59">
        <v>71</v>
      </c>
    </row>
    <row r="60" spans="1:7" hidden="1" outlineLevel="2" x14ac:dyDescent="0.35">
      <c r="A60" t="s">
        <v>6</v>
      </c>
      <c r="B60">
        <v>925443</v>
      </c>
      <c r="C60">
        <v>11893119</v>
      </c>
      <c r="D60">
        <v>1104683</v>
      </c>
      <c r="E60">
        <v>13211216</v>
      </c>
      <c r="F60">
        <v>6036284</v>
      </c>
      <c r="G60">
        <v>72872272</v>
      </c>
    </row>
    <row r="61" spans="1:7" hidden="1" outlineLevel="2" x14ac:dyDescent="0.35">
      <c r="A61" t="s">
        <v>6</v>
      </c>
      <c r="B61">
        <v>1008</v>
      </c>
      <c r="C61">
        <v>9430</v>
      </c>
      <c r="D61">
        <v>3708</v>
      </c>
      <c r="E61">
        <v>37093</v>
      </c>
      <c r="F61">
        <v>8217</v>
      </c>
      <c r="G61">
        <v>81055</v>
      </c>
    </row>
    <row r="62" spans="1:7" hidden="1" outlineLevel="2" x14ac:dyDescent="0.35">
      <c r="A62" t="s">
        <v>6</v>
      </c>
      <c r="B62">
        <v>74246</v>
      </c>
      <c r="C62">
        <v>1025063</v>
      </c>
      <c r="D62">
        <v>72333</v>
      </c>
      <c r="E62">
        <v>1037870</v>
      </c>
      <c r="F62">
        <v>416504</v>
      </c>
      <c r="G62">
        <v>6008792</v>
      </c>
    </row>
    <row r="63" spans="1:7" hidden="1" outlineLevel="2" x14ac:dyDescent="0.35">
      <c r="A63" t="s">
        <v>6</v>
      </c>
      <c r="B63">
        <v>0</v>
      </c>
      <c r="C63">
        <v>0</v>
      </c>
      <c r="D63">
        <v>0</v>
      </c>
      <c r="E63">
        <v>0</v>
      </c>
      <c r="F63">
        <v>2592</v>
      </c>
      <c r="G63">
        <v>18954</v>
      </c>
    </row>
    <row r="64" spans="1:7" hidden="1" outlineLevel="2" x14ac:dyDescent="0.35">
      <c r="A64" t="s">
        <v>6</v>
      </c>
      <c r="B64">
        <v>72000</v>
      </c>
      <c r="C64">
        <v>277200</v>
      </c>
      <c r="D64">
        <v>0</v>
      </c>
      <c r="E64">
        <v>0</v>
      </c>
      <c r="F64">
        <v>72000</v>
      </c>
      <c r="G64">
        <v>277200</v>
      </c>
    </row>
    <row r="65" spans="1:7" hidden="1" outlineLevel="2" x14ac:dyDescent="0.35">
      <c r="A65" t="s">
        <v>6</v>
      </c>
      <c r="B65">
        <v>77620</v>
      </c>
      <c r="C65">
        <v>363569</v>
      </c>
      <c r="D65">
        <v>48000</v>
      </c>
      <c r="E65">
        <v>479658</v>
      </c>
      <c r="F65">
        <v>389620</v>
      </c>
      <c r="G65">
        <v>3363753</v>
      </c>
    </row>
    <row r="66" spans="1:7" hidden="1" outlineLevel="2" x14ac:dyDescent="0.35">
      <c r="A66" t="s">
        <v>6</v>
      </c>
      <c r="B66">
        <v>30000</v>
      </c>
      <c r="C66">
        <v>82500</v>
      </c>
      <c r="D66">
        <v>0</v>
      </c>
      <c r="E66">
        <v>0</v>
      </c>
      <c r="F66">
        <v>30000</v>
      </c>
      <c r="G66">
        <v>82500</v>
      </c>
    </row>
    <row r="67" spans="1:7" outlineLevel="1" collapsed="1" x14ac:dyDescent="0.35">
      <c r="A67" s="13" t="s">
        <v>99</v>
      </c>
      <c r="F67">
        <f>SUBTOTAL(9,F56:F66)</f>
        <v>6977710</v>
      </c>
      <c r="G67">
        <f>SUBTOTAL(9,G56:G66)</f>
        <v>83018933</v>
      </c>
    </row>
    <row r="68" spans="1:7" hidden="1" outlineLevel="2" x14ac:dyDescent="0.35">
      <c r="A68" t="s">
        <v>38</v>
      </c>
      <c r="B68">
        <v>315</v>
      </c>
      <c r="C68">
        <v>6683</v>
      </c>
      <c r="D68">
        <v>0</v>
      </c>
      <c r="E68">
        <v>0</v>
      </c>
      <c r="F68">
        <v>315</v>
      </c>
      <c r="G68">
        <v>6683</v>
      </c>
    </row>
    <row r="69" spans="1:7" hidden="1" outlineLevel="2" x14ac:dyDescent="0.35">
      <c r="A69" t="s">
        <v>38</v>
      </c>
      <c r="B69">
        <v>11088</v>
      </c>
      <c r="C69">
        <v>184155</v>
      </c>
      <c r="D69">
        <v>0</v>
      </c>
      <c r="E69">
        <v>0</v>
      </c>
      <c r="F69">
        <v>28008</v>
      </c>
      <c r="G69">
        <v>443421</v>
      </c>
    </row>
    <row r="70" spans="1:7" hidden="1" outlineLevel="2" x14ac:dyDescent="0.35">
      <c r="A70" t="s">
        <v>38</v>
      </c>
      <c r="B70">
        <v>630</v>
      </c>
      <c r="C70">
        <v>12394</v>
      </c>
      <c r="D70">
        <v>0</v>
      </c>
      <c r="E70">
        <v>0</v>
      </c>
      <c r="F70">
        <v>4095</v>
      </c>
      <c r="G70">
        <v>78675</v>
      </c>
    </row>
    <row r="71" spans="1:7" outlineLevel="1" collapsed="1" x14ac:dyDescent="0.35">
      <c r="A71" s="13" t="s">
        <v>100</v>
      </c>
      <c r="F71">
        <f>SUBTOTAL(9,F68:F70)</f>
        <v>32418</v>
      </c>
      <c r="G71">
        <f>SUBTOTAL(9,G68:G70)</f>
        <v>528779</v>
      </c>
    </row>
    <row r="72" spans="1:7" hidden="1" outlineLevel="2" x14ac:dyDescent="0.35">
      <c r="A72" t="s">
        <v>78</v>
      </c>
      <c r="B72">
        <v>0</v>
      </c>
      <c r="C72">
        <v>0</v>
      </c>
      <c r="D72">
        <v>0</v>
      </c>
      <c r="E72">
        <v>0</v>
      </c>
      <c r="F72">
        <v>14</v>
      </c>
      <c r="G72">
        <v>344</v>
      </c>
    </row>
    <row r="73" spans="1:7" hidden="1" outlineLevel="2" x14ac:dyDescent="0.35">
      <c r="A73" t="s">
        <v>78</v>
      </c>
      <c r="B73">
        <v>0</v>
      </c>
      <c r="C73">
        <v>0</v>
      </c>
      <c r="D73">
        <v>0</v>
      </c>
      <c r="E73">
        <v>0</v>
      </c>
      <c r="F73">
        <v>77</v>
      </c>
      <c r="G73">
        <v>2006</v>
      </c>
    </row>
    <row r="74" spans="1:7" hidden="1" outlineLevel="2" x14ac:dyDescent="0.35">
      <c r="A74" t="s">
        <v>78</v>
      </c>
      <c r="B74">
        <v>0</v>
      </c>
      <c r="C74">
        <v>0</v>
      </c>
      <c r="D74">
        <v>0</v>
      </c>
      <c r="E74">
        <v>0</v>
      </c>
      <c r="F74">
        <v>72</v>
      </c>
      <c r="G74">
        <v>2952</v>
      </c>
    </row>
    <row r="75" spans="1:7" outlineLevel="1" collapsed="1" x14ac:dyDescent="0.35">
      <c r="A75" s="13" t="s">
        <v>101</v>
      </c>
      <c r="F75">
        <f>SUBTOTAL(9,F72:F74)</f>
        <v>163</v>
      </c>
      <c r="G75">
        <f>SUBTOTAL(9,G72:G74)</f>
        <v>5302</v>
      </c>
    </row>
    <row r="76" spans="1:7" hidden="1" outlineLevel="2" x14ac:dyDescent="0.35">
      <c r="A76" t="s">
        <v>9</v>
      </c>
      <c r="B76">
        <v>5</v>
      </c>
      <c r="C76">
        <v>170</v>
      </c>
      <c r="D76">
        <v>0</v>
      </c>
      <c r="E76">
        <v>0</v>
      </c>
      <c r="F76">
        <v>14</v>
      </c>
      <c r="G76">
        <v>408</v>
      </c>
    </row>
    <row r="77" spans="1:7" hidden="1" outlineLevel="2" x14ac:dyDescent="0.35">
      <c r="A77" t="s">
        <v>9</v>
      </c>
      <c r="B77">
        <v>144</v>
      </c>
      <c r="C77">
        <v>1780</v>
      </c>
      <c r="D77">
        <v>0</v>
      </c>
      <c r="E77">
        <v>0</v>
      </c>
      <c r="F77">
        <v>756</v>
      </c>
      <c r="G77">
        <v>8210</v>
      </c>
    </row>
    <row r="78" spans="1:7" hidden="1" outlineLevel="2" x14ac:dyDescent="0.35">
      <c r="A78" t="s">
        <v>9</v>
      </c>
      <c r="B78">
        <v>0</v>
      </c>
      <c r="C78">
        <v>0</v>
      </c>
      <c r="D78">
        <v>0</v>
      </c>
      <c r="E78">
        <v>0</v>
      </c>
      <c r="F78">
        <v>221</v>
      </c>
      <c r="G78">
        <v>3729</v>
      </c>
    </row>
    <row r="79" spans="1:7" hidden="1" outlineLevel="2" x14ac:dyDescent="0.35">
      <c r="A79" t="s">
        <v>9</v>
      </c>
      <c r="B79">
        <v>0</v>
      </c>
      <c r="C79">
        <v>0</v>
      </c>
      <c r="D79">
        <v>0</v>
      </c>
      <c r="E79">
        <v>0</v>
      </c>
      <c r="F79">
        <v>2268</v>
      </c>
      <c r="G79">
        <v>15120</v>
      </c>
    </row>
    <row r="80" spans="1:7" hidden="1" outlineLevel="2" x14ac:dyDescent="0.35">
      <c r="A80" t="s">
        <v>9</v>
      </c>
      <c r="B80">
        <v>266576</v>
      </c>
      <c r="C80">
        <v>4043742</v>
      </c>
      <c r="D80">
        <v>234266</v>
      </c>
      <c r="E80">
        <v>2910806</v>
      </c>
      <c r="F80">
        <v>1495496</v>
      </c>
      <c r="G80">
        <v>21497043</v>
      </c>
    </row>
    <row r="81" spans="1:7" hidden="1" outlineLevel="2" x14ac:dyDescent="0.35">
      <c r="A81" t="s">
        <v>9</v>
      </c>
      <c r="B81">
        <v>0</v>
      </c>
      <c r="C81">
        <v>0</v>
      </c>
      <c r="D81">
        <v>0</v>
      </c>
      <c r="E81">
        <v>0</v>
      </c>
      <c r="F81">
        <v>15</v>
      </c>
      <c r="G81">
        <v>3733</v>
      </c>
    </row>
    <row r="82" spans="1:7" hidden="1" outlineLevel="2" x14ac:dyDescent="0.35">
      <c r="A82" t="s">
        <v>9</v>
      </c>
      <c r="B82">
        <v>25979</v>
      </c>
      <c r="C82">
        <v>368293</v>
      </c>
      <c r="D82">
        <v>23558</v>
      </c>
      <c r="E82">
        <v>424215</v>
      </c>
      <c r="F82">
        <v>214406</v>
      </c>
      <c r="G82">
        <v>4571530</v>
      </c>
    </row>
    <row r="83" spans="1:7" hidden="1" outlineLevel="2" x14ac:dyDescent="0.35">
      <c r="A83" t="s">
        <v>9</v>
      </c>
      <c r="B83">
        <v>0</v>
      </c>
      <c r="C83">
        <v>0</v>
      </c>
      <c r="D83">
        <v>0</v>
      </c>
      <c r="E83">
        <v>0</v>
      </c>
      <c r="F83">
        <v>152</v>
      </c>
      <c r="G83">
        <v>38042</v>
      </c>
    </row>
    <row r="84" spans="1:7" hidden="1" outlineLevel="2" x14ac:dyDescent="0.35">
      <c r="A84" t="s">
        <v>9</v>
      </c>
      <c r="B84">
        <v>0</v>
      </c>
      <c r="C84">
        <v>0</v>
      </c>
      <c r="D84">
        <v>0</v>
      </c>
      <c r="E84">
        <v>0</v>
      </c>
      <c r="F84">
        <v>53</v>
      </c>
      <c r="G84">
        <v>17350</v>
      </c>
    </row>
    <row r="85" spans="1:7" outlineLevel="1" collapsed="1" x14ac:dyDescent="0.35">
      <c r="A85" s="13" t="s">
        <v>102</v>
      </c>
      <c r="F85">
        <f>SUBTOTAL(9,F76:F84)</f>
        <v>1713381</v>
      </c>
      <c r="G85">
        <f>SUBTOTAL(9,G76:G84)</f>
        <v>26155165</v>
      </c>
    </row>
    <row r="86" spans="1:7" hidden="1" outlineLevel="2" x14ac:dyDescent="0.35">
      <c r="A86" t="s">
        <v>76</v>
      </c>
      <c r="B86">
        <v>0</v>
      </c>
      <c r="C86">
        <v>0</v>
      </c>
      <c r="D86">
        <v>0</v>
      </c>
      <c r="E86">
        <v>0</v>
      </c>
      <c r="F86">
        <v>459</v>
      </c>
      <c r="G86">
        <v>7163</v>
      </c>
    </row>
    <row r="87" spans="1:7" outlineLevel="1" collapsed="1" x14ac:dyDescent="0.35">
      <c r="A87" s="13" t="s">
        <v>103</v>
      </c>
      <c r="F87">
        <f>SUBTOTAL(9,F86:F86)</f>
        <v>459</v>
      </c>
      <c r="G87">
        <f>SUBTOTAL(9,G86:G86)</f>
        <v>7163</v>
      </c>
    </row>
    <row r="88" spans="1:7" hidden="1" outlineLevel="2" x14ac:dyDescent="0.35">
      <c r="A88" t="s">
        <v>24</v>
      </c>
      <c r="B88">
        <v>0</v>
      </c>
      <c r="C88">
        <v>0</v>
      </c>
      <c r="D88">
        <v>788</v>
      </c>
      <c r="E88">
        <v>55156</v>
      </c>
      <c r="F88">
        <v>1715</v>
      </c>
      <c r="G88">
        <v>115019</v>
      </c>
    </row>
    <row r="89" spans="1:7" hidden="1" outlineLevel="2" x14ac:dyDescent="0.35">
      <c r="A89" t="s">
        <v>24</v>
      </c>
      <c r="B89">
        <v>0</v>
      </c>
      <c r="C89">
        <v>0</v>
      </c>
      <c r="D89">
        <v>225</v>
      </c>
      <c r="E89">
        <v>3950</v>
      </c>
      <c r="F89">
        <v>225</v>
      </c>
      <c r="G89">
        <v>3950</v>
      </c>
    </row>
    <row r="90" spans="1:7" hidden="1" outlineLevel="2" x14ac:dyDescent="0.35">
      <c r="A90" t="s">
        <v>24</v>
      </c>
      <c r="B90">
        <v>139</v>
      </c>
      <c r="C90">
        <v>1711</v>
      </c>
      <c r="D90">
        <v>359</v>
      </c>
      <c r="E90">
        <v>5922</v>
      </c>
      <c r="F90">
        <v>945</v>
      </c>
      <c r="G90">
        <v>13069</v>
      </c>
    </row>
    <row r="91" spans="1:7" hidden="1" outlineLevel="2" x14ac:dyDescent="0.35">
      <c r="A91" t="s">
        <v>24</v>
      </c>
      <c r="B91">
        <v>2735</v>
      </c>
      <c r="C91">
        <v>38989</v>
      </c>
      <c r="D91">
        <v>1550</v>
      </c>
      <c r="E91">
        <v>27504</v>
      </c>
      <c r="F91">
        <v>8176</v>
      </c>
      <c r="G91">
        <v>129848</v>
      </c>
    </row>
    <row r="92" spans="1:7" hidden="1" outlineLevel="2" x14ac:dyDescent="0.35">
      <c r="A92" t="s">
        <v>24</v>
      </c>
      <c r="B92">
        <v>0</v>
      </c>
      <c r="C92">
        <v>0</v>
      </c>
      <c r="D92">
        <v>0</v>
      </c>
      <c r="E92">
        <v>0</v>
      </c>
      <c r="F92">
        <v>5</v>
      </c>
      <c r="G92">
        <v>552</v>
      </c>
    </row>
    <row r="93" spans="1:7" hidden="1" outlineLevel="2" x14ac:dyDescent="0.35">
      <c r="A93" t="s">
        <v>24</v>
      </c>
      <c r="B93">
        <v>6826</v>
      </c>
      <c r="C93">
        <v>77615</v>
      </c>
      <c r="D93">
        <v>11543</v>
      </c>
      <c r="E93">
        <v>140950</v>
      </c>
      <c r="F93">
        <v>47262</v>
      </c>
      <c r="G93">
        <v>565129</v>
      </c>
    </row>
    <row r="94" spans="1:7" hidden="1" outlineLevel="2" x14ac:dyDescent="0.35">
      <c r="A94" t="s">
        <v>24</v>
      </c>
      <c r="B94">
        <v>432</v>
      </c>
      <c r="C94">
        <v>1434</v>
      </c>
      <c r="D94">
        <v>600</v>
      </c>
      <c r="E94">
        <v>1992</v>
      </c>
      <c r="F94">
        <v>1272</v>
      </c>
      <c r="G94">
        <v>4208</v>
      </c>
    </row>
    <row r="95" spans="1:7" hidden="1" outlineLevel="2" x14ac:dyDescent="0.35">
      <c r="A95" t="s">
        <v>24</v>
      </c>
      <c r="B95">
        <v>2633</v>
      </c>
      <c r="C95">
        <v>38210</v>
      </c>
      <c r="D95">
        <v>6625</v>
      </c>
      <c r="E95">
        <v>94491</v>
      </c>
      <c r="F95">
        <v>23632</v>
      </c>
      <c r="G95">
        <v>343778</v>
      </c>
    </row>
    <row r="96" spans="1:7" hidden="1" outlineLevel="2" x14ac:dyDescent="0.35">
      <c r="A96" t="s">
        <v>24</v>
      </c>
      <c r="B96">
        <v>216</v>
      </c>
      <c r="C96">
        <v>717</v>
      </c>
      <c r="D96">
        <v>543</v>
      </c>
      <c r="E96">
        <v>2696</v>
      </c>
      <c r="F96">
        <v>879</v>
      </c>
      <c r="G96">
        <v>3804</v>
      </c>
    </row>
    <row r="97" spans="1:7" hidden="1" outlineLevel="2" x14ac:dyDescent="0.35">
      <c r="A97" t="s">
        <v>24</v>
      </c>
      <c r="B97">
        <v>0</v>
      </c>
      <c r="C97">
        <v>0</v>
      </c>
      <c r="D97">
        <v>0</v>
      </c>
      <c r="E97">
        <v>0</v>
      </c>
      <c r="F97">
        <v>90</v>
      </c>
      <c r="G97">
        <v>1190</v>
      </c>
    </row>
    <row r="98" spans="1:7" outlineLevel="1" collapsed="1" x14ac:dyDescent="0.35">
      <c r="A98" s="13" t="s">
        <v>104</v>
      </c>
      <c r="F98">
        <f>SUBTOTAL(9,F88:F97)</f>
        <v>84201</v>
      </c>
      <c r="G98">
        <f>SUBTOTAL(9,G88:G97)</f>
        <v>1180547</v>
      </c>
    </row>
    <row r="99" spans="1:7" hidden="1" outlineLevel="2" x14ac:dyDescent="0.35">
      <c r="A99" t="s">
        <v>179</v>
      </c>
      <c r="B99">
        <v>0</v>
      </c>
      <c r="C99">
        <v>0</v>
      </c>
      <c r="D99">
        <v>0</v>
      </c>
      <c r="E99">
        <v>0</v>
      </c>
      <c r="F99">
        <v>3825</v>
      </c>
      <c r="G99">
        <v>48801</v>
      </c>
    </row>
    <row r="100" spans="1:7" hidden="1" outlineLevel="2" x14ac:dyDescent="0.35">
      <c r="A100" t="s">
        <v>179</v>
      </c>
      <c r="B100">
        <v>0</v>
      </c>
      <c r="C100">
        <v>0</v>
      </c>
      <c r="D100">
        <v>0</v>
      </c>
      <c r="E100">
        <v>0</v>
      </c>
      <c r="F100">
        <v>135</v>
      </c>
      <c r="G100">
        <v>2280</v>
      </c>
    </row>
    <row r="101" spans="1:7" outlineLevel="1" collapsed="1" x14ac:dyDescent="0.35">
      <c r="A101" s="13" t="s">
        <v>186</v>
      </c>
      <c r="F101">
        <f>SUBTOTAL(9,F99:F100)</f>
        <v>3960</v>
      </c>
      <c r="G101">
        <f>SUBTOTAL(9,G99:G100)</f>
        <v>51081</v>
      </c>
    </row>
    <row r="102" spans="1:7" hidden="1" outlineLevel="2" x14ac:dyDescent="0.35">
      <c r="A102" t="s">
        <v>195</v>
      </c>
      <c r="B102">
        <v>180</v>
      </c>
      <c r="C102">
        <v>2000</v>
      </c>
      <c r="D102">
        <v>0</v>
      </c>
      <c r="E102">
        <v>0</v>
      </c>
      <c r="F102">
        <v>180</v>
      </c>
      <c r="G102">
        <v>2000</v>
      </c>
    </row>
    <row r="103" spans="1:7" hidden="1" outlineLevel="2" x14ac:dyDescent="0.35">
      <c r="A103" t="s">
        <v>195</v>
      </c>
      <c r="B103">
        <v>7402</v>
      </c>
      <c r="C103">
        <v>72704</v>
      </c>
      <c r="D103">
        <v>0</v>
      </c>
      <c r="E103">
        <v>0</v>
      </c>
      <c r="F103">
        <v>7402</v>
      </c>
      <c r="G103">
        <v>72704</v>
      </c>
    </row>
    <row r="104" spans="1:7" hidden="1" outlineLevel="2" x14ac:dyDescent="0.35">
      <c r="A104" t="s">
        <v>195</v>
      </c>
      <c r="B104">
        <v>652</v>
      </c>
      <c r="C104">
        <v>10167</v>
      </c>
      <c r="D104">
        <v>0</v>
      </c>
      <c r="E104">
        <v>0</v>
      </c>
      <c r="F104">
        <v>652</v>
      </c>
      <c r="G104">
        <v>10167</v>
      </c>
    </row>
    <row r="105" spans="1:7" outlineLevel="1" collapsed="1" x14ac:dyDescent="0.35">
      <c r="A105" s="13" t="s">
        <v>199</v>
      </c>
      <c r="F105">
        <f>SUBTOTAL(9,F102:F104)</f>
        <v>8234</v>
      </c>
      <c r="G105">
        <f>SUBTOTAL(9,G102:G104)</f>
        <v>84871</v>
      </c>
    </row>
    <row r="106" spans="1:7" hidden="1" outlineLevel="2" x14ac:dyDescent="0.35">
      <c r="A106" t="s">
        <v>58</v>
      </c>
      <c r="B106">
        <v>180</v>
      </c>
      <c r="C106">
        <v>1920</v>
      </c>
      <c r="D106">
        <v>0</v>
      </c>
      <c r="E106">
        <v>0</v>
      </c>
      <c r="F106">
        <v>7430</v>
      </c>
      <c r="G106">
        <v>72964</v>
      </c>
    </row>
    <row r="107" spans="1:7" hidden="1" outlineLevel="2" x14ac:dyDescent="0.35">
      <c r="A107" t="s">
        <v>58</v>
      </c>
      <c r="B107">
        <v>450</v>
      </c>
      <c r="C107">
        <v>9570</v>
      </c>
      <c r="D107">
        <v>0</v>
      </c>
      <c r="E107">
        <v>0</v>
      </c>
      <c r="F107">
        <v>981</v>
      </c>
      <c r="G107">
        <v>23544</v>
      </c>
    </row>
    <row r="108" spans="1:7" outlineLevel="1" collapsed="1" x14ac:dyDescent="0.35">
      <c r="A108" s="13" t="s">
        <v>105</v>
      </c>
      <c r="F108">
        <f>SUBTOTAL(9,F106:F107)</f>
        <v>8411</v>
      </c>
      <c r="G108">
        <f>SUBTOTAL(9,G106:G107)</f>
        <v>96508</v>
      </c>
    </row>
    <row r="109" spans="1:7" hidden="1" outlineLevel="2" x14ac:dyDescent="0.35">
      <c r="A109" t="s">
        <v>64</v>
      </c>
      <c r="B109">
        <v>0</v>
      </c>
      <c r="C109">
        <v>0</v>
      </c>
      <c r="D109">
        <v>315</v>
      </c>
      <c r="E109">
        <v>6814</v>
      </c>
      <c r="F109">
        <v>4820</v>
      </c>
      <c r="G109">
        <v>55469</v>
      </c>
    </row>
    <row r="110" spans="1:7" hidden="1" outlineLevel="2" x14ac:dyDescent="0.35">
      <c r="A110" t="s">
        <v>64</v>
      </c>
      <c r="B110">
        <v>0</v>
      </c>
      <c r="C110">
        <v>0</v>
      </c>
      <c r="D110">
        <v>189</v>
      </c>
      <c r="E110">
        <v>6575</v>
      </c>
      <c r="F110">
        <v>333</v>
      </c>
      <c r="G110">
        <v>8579</v>
      </c>
    </row>
    <row r="111" spans="1:7" outlineLevel="1" collapsed="1" x14ac:dyDescent="0.35">
      <c r="A111" s="13" t="s">
        <v>106</v>
      </c>
      <c r="F111">
        <f>SUBTOTAL(9,F109:F110)</f>
        <v>5153</v>
      </c>
      <c r="G111">
        <f>SUBTOTAL(9,G109:G110)</f>
        <v>64048</v>
      </c>
    </row>
    <row r="112" spans="1:7" hidden="1" outlineLevel="2" x14ac:dyDescent="0.35">
      <c r="A112" t="s">
        <v>17</v>
      </c>
      <c r="B112">
        <v>123165</v>
      </c>
      <c r="C112">
        <v>1111056</v>
      </c>
      <c r="D112">
        <v>39645</v>
      </c>
      <c r="E112">
        <v>291954</v>
      </c>
      <c r="F112">
        <v>539451</v>
      </c>
      <c r="G112">
        <v>4841698</v>
      </c>
    </row>
    <row r="113" spans="1:7" hidden="1" outlineLevel="2" x14ac:dyDescent="0.35">
      <c r="A113" t="s">
        <v>17</v>
      </c>
      <c r="B113">
        <v>9702</v>
      </c>
      <c r="C113">
        <v>93180</v>
      </c>
      <c r="D113">
        <v>513</v>
      </c>
      <c r="E113">
        <v>5928</v>
      </c>
      <c r="F113">
        <v>35040</v>
      </c>
      <c r="G113">
        <v>516046</v>
      </c>
    </row>
    <row r="114" spans="1:7" hidden="1" outlineLevel="2" x14ac:dyDescent="0.35">
      <c r="A114" t="s">
        <v>17</v>
      </c>
      <c r="B114">
        <v>24000</v>
      </c>
      <c r="C114">
        <v>97889</v>
      </c>
      <c r="D114">
        <v>0</v>
      </c>
      <c r="E114">
        <v>0</v>
      </c>
      <c r="F114">
        <v>48000</v>
      </c>
      <c r="G114">
        <v>197909</v>
      </c>
    </row>
    <row r="115" spans="1:7" outlineLevel="1" collapsed="1" x14ac:dyDescent="0.35">
      <c r="A115" s="13" t="s">
        <v>107</v>
      </c>
      <c r="F115">
        <f>SUBTOTAL(9,F112:F114)</f>
        <v>622491</v>
      </c>
      <c r="G115">
        <f>SUBTOTAL(9,G112:G114)</f>
        <v>5555653</v>
      </c>
    </row>
    <row r="116" spans="1:7" hidden="1" outlineLevel="2" x14ac:dyDescent="0.35">
      <c r="A116" t="s">
        <v>84</v>
      </c>
      <c r="B116">
        <v>10755</v>
      </c>
      <c r="C116">
        <v>138046</v>
      </c>
      <c r="D116">
        <v>0</v>
      </c>
      <c r="E116">
        <v>0</v>
      </c>
      <c r="F116">
        <v>10803</v>
      </c>
      <c r="G116">
        <v>139072</v>
      </c>
    </row>
    <row r="117" spans="1:7" hidden="1" outlineLevel="2" x14ac:dyDescent="0.35">
      <c r="A117" t="s">
        <v>84</v>
      </c>
      <c r="B117">
        <v>630</v>
      </c>
      <c r="C117">
        <v>11464</v>
      </c>
      <c r="D117">
        <v>0</v>
      </c>
      <c r="E117">
        <v>0</v>
      </c>
      <c r="F117">
        <v>652</v>
      </c>
      <c r="G117">
        <v>11824</v>
      </c>
    </row>
    <row r="118" spans="1:7" outlineLevel="1" collapsed="1" x14ac:dyDescent="0.35">
      <c r="A118" s="13" t="s">
        <v>108</v>
      </c>
      <c r="F118">
        <f>SUBTOTAL(9,F116:F117)</f>
        <v>11455</v>
      </c>
      <c r="G118">
        <f>SUBTOTAL(9,G116:G117)</f>
        <v>150896</v>
      </c>
    </row>
    <row r="119" spans="1:7" hidden="1" outlineLevel="2" x14ac:dyDescent="0.35">
      <c r="A119" t="s">
        <v>48</v>
      </c>
      <c r="B119">
        <v>0</v>
      </c>
      <c r="C119">
        <v>0</v>
      </c>
      <c r="D119">
        <v>0</v>
      </c>
      <c r="E119">
        <v>0</v>
      </c>
      <c r="F119">
        <v>18144</v>
      </c>
      <c r="G119">
        <v>162058</v>
      </c>
    </row>
    <row r="120" spans="1:7" hidden="1" outlineLevel="2" x14ac:dyDescent="0.35">
      <c r="A120" t="s">
        <v>48</v>
      </c>
      <c r="B120">
        <v>0</v>
      </c>
      <c r="C120">
        <v>0</v>
      </c>
      <c r="D120">
        <v>0</v>
      </c>
      <c r="E120">
        <v>0</v>
      </c>
      <c r="F120">
        <v>48000</v>
      </c>
      <c r="G120">
        <v>141120</v>
      </c>
    </row>
    <row r="121" spans="1:7" outlineLevel="1" collapsed="1" x14ac:dyDescent="0.35">
      <c r="A121" s="13" t="s">
        <v>109</v>
      </c>
      <c r="F121">
        <f>SUBTOTAL(9,F119:F120)</f>
        <v>66144</v>
      </c>
      <c r="G121">
        <f>SUBTOTAL(9,G119:G120)</f>
        <v>303178</v>
      </c>
    </row>
    <row r="122" spans="1:7" hidden="1" outlineLevel="2" x14ac:dyDescent="0.35">
      <c r="A122" t="s">
        <v>85</v>
      </c>
      <c r="B122">
        <v>0</v>
      </c>
      <c r="C122">
        <v>0</v>
      </c>
      <c r="D122">
        <v>0</v>
      </c>
      <c r="E122">
        <v>0</v>
      </c>
      <c r="F122">
        <v>54</v>
      </c>
      <c r="G122">
        <v>1058</v>
      </c>
    </row>
    <row r="123" spans="1:7" outlineLevel="1" collapsed="1" x14ac:dyDescent="0.35">
      <c r="A123" s="13" t="s">
        <v>110</v>
      </c>
      <c r="F123">
        <f>SUBTOTAL(9,F122:F122)</f>
        <v>54</v>
      </c>
      <c r="G123">
        <f>SUBTOTAL(9,G122:G122)</f>
        <v>1058</v>
      </c>
    </row>
    <row r="124" spans="1:7" hidden="1" outlineLevel="2" x14ac:dyDescent="0.35">
      <c r="A124" t="s">
        <v>35</v>
      </c>
      <c r="B124">
        <v>871</v>
      </c>
      <c r="C124">
        <v>45804</v>
      </c>
      <c r="D124">
        <v>0</v>
      </c>
      <c r="E124">
        <v>0</v>
      </c>
      <c r="F124">
        <v>1393</v>
      </c>
      <c r="G124">
        <v>109134</v>
      </c>
    </row>
    <row r="125" spans="1:7" hidden="1" outlineLevel="2" x14ac:dyDescent="0.35">
      <c r="A125" t="s">
        <v>35</v>
      </c>
      <c r="B125">
        <v>0</v>
      </c>
      <c r="C125">
        <v>0</v>
      </c>
      <c r="D125">
        <v>594</v>
      </c>
      <c r="E125">
        <v>7920</v>
      </c>
      <c r="F125">
        <v>1487</v>
      </c>
      <c r="G125">
        <v>20217</v>
      </c>
    </row>
    <row r="126" spans="1:7" hidden="1" outlineLevel="2" x14ac:dyDescent="0.35">
      <c r="A126" t="s">
        <v>35</v>
      </c>
      <c r="B126">
        <v>0</v>
      </c>
      <c r="C126">
        <v>0</v>
      </c>
      <c r="D126">
        <v>0</v>
      </c>
      <c r="E126">
        <v>0</v>
      </c>
      <c r="F126">
        <v>77</v>
      </c>
      <c r="G126">
        <v>753</v>
      </c>
    </row>
    <row r="127" spans="1:7" hidden="1" outlineLevel="2" x14ac:dyDescent="0.35">
      <c r="A127" t="s">
        <v>35</v>
      </c>
      <c r="B127">
        <v>0</v>
      </c>
      <c r="C127">
        <v>0</v>
      </c>
      <c r="D127">
        <v>0</v>
      </c>
      <c r="E127">
        <v>0</v>
      </c>
      <c r="F127">
        <v>9</v>
      </c>
      <c r="G127">
        <v>276</v>
      </c>
    </row>
    <row r="128" spans="1:7" hidden="1" outlineLevel="2" x14ac:dyDescent="0.35">
      <c r="A128" t="s">
        <v>35</v>
      </c>
      <c r="B128">
        <v>0</v>
      </c>
      <c r="C128">
        <v>0</v>
      </c>
      <c r="D128">
        <v>0</v>
      </c>
      <c r="E128">
        <v>0</v>
      </c>
      <c r="F128">
        <v>65</v>
      </c>
      <c r="G128">
        <v>4830</v>
      </c>
    </row>
    <row r="129" spans="1:7" hidden="1" outlineLevel="2" x14ac:dyDescent="0.35">
      <c r="A129" t="s">
        <v>35</v>
      </c>
      <c r="B129">
        <v>0</v>
      </c>
      <c r="C129">
        <v>0</v>
      </c>
      <c r="D129">
        <v>0</v>
      </c>
      <c r="E129">
        <v>0</v>
      </c>
      <c r="F129">
        <v>3</v>
      </c>
      <c r="G129">
        <v>1260</v>
      </c>
    </row>
    <row r="130" spans="1:7" hidden="1" outlineLevel="2" x14ac:dyDescent="0.35">
      <c r="A130" t="s">
        <v>35</v>
      </c>
      <c r="B130">
        <v>2001</v>
      </c>
      <c r="C130">
        <v>15701</v>
      </c>
      <c r="D130">
        <v>7955</v>
      </c>
      <c r="E130">
        <v>88902</v>
      </c>
      <c r="F130">
        <v>47883</v>
      </c>
      <c r="G130">
        <v>501883</v>
      </c>
    </row>
    <row r="131" spans="1:7" hidden="1" outlineLevel="2" x14ac:dyDescent="0.35">
      <c r="A131" t="s">
        <v>35</v>
      </c>
      <c r="B131">
        <v>1336</v>
      </c>
      <c r="C131">
        <v>13189</v>
      </c>
      <c r="D131">
        <v>2985</v>
      </c>
      <c r="E131">
        <v>36039</v>
      </c>
      <c r="F131">
        <v>25890</v>
      </c>
      <c r="G131">
        <v>343413</v>
      </c>
    </row>
    <row r="132" spans="1:7" hidden="1" outlineLevel="2" x14ac:dyDescent="0.35">
      <c r="A132" t="s">
        <v>35</v>
      </c>
      <c r="B132">
        <v>0</v>
      </c>
      <c r="C132">
        <v>0</v>
      </c>
      <c r="D132">
        <v>0</v>
      </c>
      <c r="E132">
        <v>0</v>
      </c>
      <c r="F132">
        <v>145</v>
      </c>
      <c r="G132">
        <v>8164</v>
      </c>
    </row>
    <row r="133" spans="1:7" outlineLevel="1" collapsed="1" x14ac:dyDescent="0.35">
      <c r="A133" s="13" t="s">
        <v>111</v>
      </c>
      <c r="F133">
        <f>SUBTOTAL(9,F124:F132)</f>
        <v>76952</v>
      </c>
      <c r="G133">
        <f>SUBTOTAL(9,G124:G132)</f>
        <v>989930</v>
      </c>
    </row>
    <row r="134" spans="1:7" hidden="1" outlineLevel="2" x14ac:dyDescent="0.35">
      <c r="A134" t="s">
        <v>30</v>
      </c>
      <c r="B134">
        <v>0</v>
      </c>
      <c r="C134">
        <v>0</v>
      </c>
      <c r="D134">
        <v>3888</v>
      </c>
      <c r="E134">
        <v>44053</v>
      </c>
      <c r="F134">
        <v>4536</v>
      </c>
      <c r="G134">
        <v>51407</v>
      </c>
    </row>
    <row r="135" spans="1:7" hidden="1" outlineLevel="2" x14ac:dyDescent="0.35">
      <c r="A135" t="s">
        <v>30</v>
      </c>
      <c r="B135">
        <v>23400</v>
      </c>
      <c r="C135">
        <v>192049</v>
      </c>
      <c r="D135">
        <v>8802</v>
      </c>
      <c r="E135">
        <v>98420</v>
      </c>
      <c r="F135">
        <v>37062</v>
      </c>
      <c r="G135">
        <v>345622</v>
      </c>
    </row>
    <row r="136" spans="1:7" hidden="1" outlineLevel="2" x14ac:dyDescent="0.35">
      <c r="A136" t="s">
        <v>30</v>
      </c>
      <c r="B136">
        <v>1260</v>
      </c>
      <c r="C136">
        <v>10745</v>
      </c>
      <c r="D136">
        <v>0</v>
      </c>
      <c r="E136">
        <v>0</v>
      </c>
      <c r="F136">
        <v>29916</v>
      </c>
      <c r="G136">
        <v>257166</v>
      </c>
    </row>
    <row r="137" spans="1:7" hidden="1" outlineLevel="2" x14ac:dyDescent="0.35">
      <c r="A137" t="s">
        <v>30</v>
      </c>
      <c r="B137">
        <v>0</v>
      </c>
      <c r="C137">
        <v>0</v>
      </c>
      <c r="D137">
        <v>0</v>
      </c>
      <c r="E137">
        <v>0</v>
      </c>
      <c r="F137">
        <v>4658</v>
      </c>
      <c r="G137">
        <v>63349</v>
      </c>
    </row>
    <row r="138" spans="1:7" hidden="1" outlineLevel="2" x14ac:dyDescent="0.35">
      <c r="A138" t="s">
        <v>30</v>
      </c>
      <c r="B138">
        <v>0</v>
      </c>
      <c r="C138">
        <v>0</v>
      </c>
      <c r="D138">
        <v>0</v>
      </c>
      <c r="E138">
        <v>0</v>
      </c>
      <c r="F138">
        <v>23436</v>
      </c>
      <c r="G138">
        <v>199056</v>
      </c>
    </row>
    <row r="139" spans="1:7" hidden="1" outlineLevel="2" x14ac:dyDescent="0.35">
      <c r="A139" t="s">
        <v>30</v>
      </c>
      <c r="B139">
        <v>0</v>
      </c>
      <c r="C139">
        <v>0</v>
      </c>
      <c r="D139">
        <v>0</v>
      </c>
      <c r="E139">
        <v>0</v>
      </c>
      <c r="F139">
        <v>252</v>
      </c>
      <c r="G139">
        <v>3796</v>
      </c>
    </row>
    <row r="140" spans="1:7" outlineLevel="1" collapsed="1" x14ac:dyDescent="0.35">
      <c r="A140" s="13" t="s">
        <v>112</v>
      </c>
      <c r="F140">
        <f>SUBTOTAL(9,F134:F139)</f>
        <v>99860</v>
      </c>
      <c r="G140">
        <f>SUBTOTAL(9,G134:G139)</f>
        <v>920396</v>
      </c>
    </row>
    <row r="141" spans="1:7" hidden="1" outlineLevel="2" x14ac:dyDescent="0.35">
      <c r="A141" t="s">
        <v>8</v>
      </c>
      <c r="B141">
        <v>0</v>
      </c>
      <c r="C141">
        <v>0</v>
      </c>
      <c r="D141">
        <v>0</v>
      </c>
      <c r="E141">
        <v>0</v>
      </c>
      <c r="F141">
        <v>6750</v>
      </c>
      <c r="G141">
        <v>140040</v>
      </c>
    </row>
    <row r="142" spans="1:7" hidden="1" outlineLevel="2" x14ac:dyDescent="0.35">
      <c r="A142" t="s">
        <v>8</v>
      </c>
      <c r="B142">
        <v>0</v>
      </c>
      <c r="C142">
        <v>0</v>
      </c>
      <c r="D142">
        <v>0</v>
      </c>
      <c r="E142">
        <v>0</v>
      </c>
      <c r="F142">
        <v>25930</v>
      </c>
      <c r="G142">
        <v>182695</v>
      </c>
    </row>
    <row r="143" spans="1:7" hidden="1" outlineLevel="2" x14ac:dyDescent="0.35">
      <c r="A143" t="s">
        <v>8</v>
      </c>
      <c r="B143">
        <v>0</v>
      </c>
      <c r="C143">
        <v>0</v>
      </c>
      <c r="D143">
        <v>0</v>
      </c>
      <c r="E143">
        <v>0</v>
      </c>
      <c r="F143">
        <v>36</v>
      </c>
      <c r="G143">
        <v>12</v>
      </c>
    </row>
    <row r="144" spans="1:7" hidden="1" outlineLevel="2" x14ac:dyDescent="0.35">
      <c r="A144" t="s">
        <v>8</v>
      </c>
      <c r="B144">
        <v>0</v>
      </c>
      <c r="C144">
        <v>0</v>
      </c>
      <c r="D144">
        <v>0</v>
      </c>
      <c r="E144">
        <v>0</v>
      </c>
      <c r="F144">
        <v>27</v>
      </c>
      <c r="G144">
        <v>9</v>
      </c>
    </row>
    <row r="145" spans="1:7" hidden="1" outlineLevel="2" x14ac:dyDescent="0.35">
      <c r="A145" t="s">
        <v>8</v>
      </c>
      <c r="B145">
        <v>124804</v>
      </c>
      <c r="C145">
        <v>1735338</v>
      </c>
      <c r="D145">
        <v>75308</v>
      </c>
      <c r="E145">
        <v>1831221</v>
      </c>
      <c r="F145">
        <v>690106</v>
      </c>
      <c r="G145">
        <v>13485375</v>
      </c>
    </row>
    <row r="146" spans="1:7" hidden="1" outlineLevel="2" x14ac:dyDescent="0.35">
      <c r="A146" t="s">
        <v>8</v>
      </c>
      <c r="B146">
        <v>0</v>
      </c>
      <c r="C146">
        <v>0</v>
      </c>
      <c r="D146">
        <v>0</v>
      </c>
      <c r="E146">
        <v>0</v>
      </c>
      <c r="F146">
        <v>227</v>
      </c>
      <c r="G146">
        <v>2375</v>
      </c>
    </row>
    <row r="147" spans="1:7" hidden="1" outlineLevel="2" x14ac:dyDescent="0.35">
      <c r="A147" t="s">
        <v>8</v>
      </c>
      <c r="B147">
        <v>3074</v>
      </c>
      <c r="C147">
        <v>104304</v>
      </c>
      <c r="D147">
        <v>12785</v>
      </c>
      <c r="E147">
        <v>385540</v>
      </c>
      <c r="F147">
        <v>46788</v>
      </c>
      <c r="G147">
        <v>1421330</v>
      </c>
    </row>
    <row r="148" spans="1:7" hidden="1" outlineLevel="2" x14ac:dyDescent="0.35">
      <c r="A148" t="s">
        <v>8</v>
      </c>
      <c r="B148">
        <v>0</v>
      </c>
      <c r="C148">
        <v>0</v>
      </c>
      <c r="D148">
        <v>36</v>
      </c>
      <c r="E148">
        <v>3795</v>
      </c>
      <c r="F148">
        <v>36</v>
      </c>
      <c r="G148">
        <v>3795</v>
      </c>
    </row>
    <row r="149" spans="1:7" hidden="1" outlineLevel="2" x14ac:dyDescent="0.35">
      <c r="A149" t="s">
        <v>8</v>
      </c>
      <c r="B149">
        <v>24000</v>
      </c>
      <c r="C149">
        <v>92325</v>
      </c>
      <c r="D149">
        <v>0</v>
      </c>
      <c r="E149">
        <v>0</v>
      </c>
      <c r="F149">
        <v>24000</v>
      </c>
      <c r="G149">
        <v>92325</v>
      </c>
    </row>
    <row r="150" spans="1:7" hidden="1" outlineLevel="2" x14ac:dyDescent="0.35">
      <c r="A150" t="s">
        <v>8</v>
      </c>
      <c r="B150">
        <v>359571</v>
      </c>
      <c r="C150">
        <v>1056298</v>
      </c>
      <c r="D150">
        <v>480250</v>
      </c>
      <c r="E150">
        <v>1965579</v>
      </c>
      <c r="F150">
        <v>1871826</v>
      </c>
      <c r="G150">
        <v>6738979</v>
      </c>
    </row>
    <row r="151" spans="1:7" outlineLevel="1" collapsed="1" x14ac:dyDescent="0.35">
      <c r="A151" s="13" t="s">
        <v>113</v>
      </c>
      <c r="F151">
        <f>SUBTOTAL(9,F141:F150)</f>
        <v>2665726</v>
      </c>
      <c r="G151">
        <f>SUBTOTAL(9,G141:G150)</f>
        <v>22066935</v>
      </c>
    </row>
    <row r="152" spans="1:7" hidden="1" outlineLevel="2" x14ac:dyDescent="0.35">
      <c r="A152" t="s">
        <v>55</v>
      </c>
      <c r="B152">
        <v>0</v>
      </c>
      <c r="C152">
        <v>0</v>
      </c>
      <c r="D152">
        <v>0</v>
      </c>
      <c r="E152">
        <v>0</v>
      </c>
      <c r="F152">
        <v>135</v>
      </c>
      <c r="G152">
        <v>4840</v>
      </c>
    </row>
    <row r="153" spans="1:7" hidden="1" outlineLevel="2" x14ac:dyDescent="0.35">
      <c r="A153" t="s">
        <v>55</v>
      </c>
      <c r="B153">
        <v>0</v>
      </c>
      <c r="C153">
        <v>0</v>
      </c>
      <c r="D153">
        <v>3420</v>
      </c>
      <c r="E153">
        <v>36271</v>
      </c>
      <c r="F153">
        <v>12816</v>
      </c>
      <c r="G153">
        <v>140739</v>
      </c>
    </row>
    <row r="154" spans="1:7" hidden="1" outlineLevel="2" x14ac:dyDescent="0.35">
      <c r="A154" t="s">
        <v>55</v>
      </c>
      <c r="B154">
        <v>0</v>
      </c>
      <c r="C154">
        <v>0</v>
      </c>
      <c r="D154">
        <v>738</v>
      </c>
      <c r="E154">
        <v>7248</v>
      </c>
      <c r="F154">
        <v>1094</v>
      </c>
      <c r="G154">
        <v>12811</v>
      </c>
    </row>
    <row r="155" spans="1:7" outlineLevel="1" collapsed="1" x14ac:dyDescent="0.35">
      <c r="A155" s="13" t="s">
        <v>114</v>
      </c>
      <c r="F155">
        <f>SUBTOTAL(9,F152:F154)</f>
        <v>14045</v>
      </c>
      <c r="G155">
        <f>SUBTOTAL(9,G152:G154)</f>
        <v>158390</v>
      </c>
    </row>
    <row r="156" spans="1:7" hidden="1" outlineLevel="2" x14ac:dyDescent="0.35">
      <c r="A156" t="s">
        <v>183</v>
      </c>
      <c r="B156">
        <v>0</v>
      </c>
      <c r="C156">
        <v>0</v>
      </c>
      <c r="D156">
        <v>0</v>
      </c>
      <c r="E156">
        <v>0</v>
      </c>
      <c r="F156">
        <v>24000</v>
      </c>
      <c r="G156">
        <v>78000</v>
      </c>
    </row>
    <row r="157" spans="1:7" outlineLevel="1" collapsed="1" x14ac:dyDescent="0.35">
      <c r="A157" s="13" t="s">
        <v>187</v>
      </c>
      <c r="F157">
        <f>SUBTOTAL(9,F156:F156)</f>
        <v>24000</v>
      </c>
      <c r="G157">
        <f>SUBTOTAL(9,G156:G156)</f>
        <v>78000</v>
      </c>
    </row>
    <row r="158" spans="1:7" hidden="1" outlineLevel="2" x14ac:dyDescent="0.35">
      <c r="A158" t="s">
        <v>7</v>
      </c>
      <c r="B158">
        <v>0</v>
      </c>
      <c r="C158">
        <v>0</v>
      </c>
      <c r="D158">
        <v>225</v>
      </c>
      <c r="E158">
        <v>3375</v>
      </c>
      <c r="F158">
        <v>225</v>
      </c>
      <c r="G158">
        <v>3375</v>
      </c>
    </row>
    <row r="159" spans="1:7" hidden="1" outlineLevel="2" x14ac:dyDescent="0.35">
      <c r="A159" t="s">
        <v>7</v>
      </c>
      <c r="B159">
        <v>45842</v>
      </c>
      <c r="C159">
        <v>473925</v>
      </c>
      <c r="D159">
        <v>36023</v>
      </c>
      <c r="E159">
        <v>342741</v>
      </c>
      <c r="F159">
        <v>423674</v>
      </c>
      <c r="G159">
        <v>3321684</v>
      </c>
    </row>
    <row r="160" spans="1:7" hidden="1" outlineLevel="2" x14ac:dyDescent="0.35">
      <c r="A160" t="s">
        <v>7</v>
      </c>
      <c r="B160">
        <v>0</v>
      </c>
      <c r="C160">
        <v>0</v>
      </c>
      <c r="D160">
        <v>0</v>
      </c>
      <c r="E160">
        <v>0</v>
      </c>
      <c r="F160">
        <v>18</v>
      </c>
      <c r="G160">
        <v>998</v>
      </c>
    </row>
    <row r="161" spans="1:7" hidden="1" outlineLevel="2" x14ac:dyDescent="0.35">
      <c r="A161" t="s">
        <v>7</v>
      </c>
      <c r="B161">
        <v>1724</v>
      </c>
      <c r="C161">
        <v>81189</v>
      </c>
      <c r="D161">
        <v>675</v>
      </c>
      <c r="E161">
        <v>10716</v>
      </c>
      <c r="F161">
        <v>36551</v>
      </c>
      <c r="G161">
        <v>653996</v>
      </c>
    </row>
    <row r="162" spans="1:7" hidden="1" outlineLevel="2" x14ac:dyDescent="0.35">
      <c r="A162" t="s">
        <v>7</v>
      </c>
      <c r="B162">
        <v>0</v>
      </c>
      <c r="C162">
        <v>0</v>
      </c>
      <c r="D162">
        <v>0</v>
      </c>
      <c r="E162">
        <v>0</v>
      </c>
      <c r="F162">
        <v>38</v>
      </c>
      <c r="G162">
        <v>4482</v>
      </c>
    </row>
    <row r="163" spans="1:7" hidden="1" outlineLevel="2" x14ac:dyDescent="0.35">
      <c r="A163" t="s">
        <v>7</v>
      </c>
      <c r="B163">
        <v>0</v>
      </c>
      <c r="C163">
        <v>0</v>
      </c>
      <c r="D163">
        <v>0</v>
      </c>
      <c r="E163">
        <v>0</v>
      </c>
      <c r="F163">
        <v>12</v>
      </c>
      <c r="G163">
        <v>2377</v>
      </c>
    </row>
    <row r="164" spans="1:7" hidden="1" outlineLevel="2" x14ac:dyDescent="0.35">
      <c r="A164" t="s">
        <v>7</v>
      </c>
      <c r="B164">
        <v>0</v>
      </c>
      <c r="C164">
        <v>0</v>
      </c>
      <c r="D164">
        <v>52000</v>
      </c>
      <c r="E164">
        <v>104000</v>
      </c>
      <c r="F164">
        <v>52000</v>
      </c>
      <c r="G164">
        <v>104000</v>
      </c>
    </row>
    <row r="165" spans="1:7" hidden="1" outlineLevel="2" x14ac:dyDescent="0.35">
      <c r="A165" t="s">
        <v>7</v>
      </c>
      <c r="B165">
        <v>0</v>
      </c>
      <c r="C165">
        <v>0</v>
      </c>
      <c r="D165">
        <v>48000</v>
      </c>
      <c r="E165">
        <v>96000</v>
      </c>
      <c r="F165">
        <v>383500</v>
      </c>
      <c r="G165">
        <v>1591165</v>
      </c>
    </row>
    <row r="166" spans="1:7" hidden="1" outlineLevel="2" x14ac:dyDescent="0.35">
      <c r="A166" t="s">
        <v>7</v>
      </c>
      <c r="B166">
        <v>1091027</v>
      </c>
      <c r="C166">
        <v>4455637</v>
      </c>
      <c r="D166">
        <v>959492</v>
      </c>
      <c r="E166">
        <v>4280408</v>
      </c>
      <c r="F166">
        <v>5443666</v>
      </c>
      <c r="G166">
        <v>22691548</v>
      </c>
    </row>
    <row r="167" spans="1:7" hidden="1" outlineLevel="2" x14ac:dyDescent="0.35">
      <c r="A167" t="s">
        <v>7</v>
      </c>
      <c r="B167">
        <v>48053</v>
      </c>
      <c r="C167">
        <v>134773</v>
      </c>
      <c r="D167">
        <v>24000</v>
      </c>
      <c r="E167">
        <v>74640</v>
      </c>
      <c r="F167">
        <v>168045</v>
      </c>
      <c r="G167">
        <v>679773</v>
      </c>
    </row>
    <row r="168" spans="1:7" outlineLevel="1" collapsed="1" x14ac:dyDescent="0.35">
      <c r="A168" s="13" t="s">
        <v>115</v>
      </c>
      <c r="F168">
        <f>SUBTOTAL(9,F158:F167)</f>
        <v>6507729</v>
      </c>
      <c r="G168">
        <f>SUBTOTAL(9,G158:G167)</f>
        <v>29053398</v>
      </c>
    </row>
    <row r="169" spans="1:7" hidden="1" outlineLevel="2" x14ac:dyDescent="0.35">
      <c r="A169" t="s">
        <v>49</v>
      </c>
      <c r="B169">
        <v>17028</v>
      </c>
      <c r="C169">
        <v>235900</v>
      </c>
      <c r="D169">
        <v>2498</v>
      </c>
      <c r="E169">
        <v>24640</v>
      </c>
      <c r="F169">
        <v>48569</v>
      </c>
      <c r="G169">
        <v>553808</v>
      </c>
    </row>
    <row r="170" spans="1:7" hidden="1" outlineLevel="2" x14ac:dyDescent="0.35">
      <c r="A170" t="s">
        <v>49</v>
      </c>
      <c r="B170">
        <v>819</v>
      </c>
      <c r="C170">
        <v>32578</v>
      </c>
      <c r="D170">
        <v>608</v>
      </c>
      <c r="E170">
        <v>12418</v>
      </c>
      <c r="F170">
        <v>1715</v>
      </c>
      <c r="G170">
        <v>49805</v>
      </c>
    </row>
    <row r="171" spans="1:7" outlineLevel="1" collapsed="1" x14ac:dyDescent="0.35">
      <c r="A171" s="13" t="s">
        <v>116</v>
      </c>
      <c r="F171">
        <f>SUBTOTAL(9,F169:F170)</f>
        <v>50284</v>
      </c>
      <c r="G171">
        <f>SUBTOTAL(9,G169:G170)</f>
        <v>603613</v>
      </c>
    </row>
    <row r="172" spans="1:7" hidden="1" outlineLevel="2" x14ac:dyDescent="0.35">
      <c r="A172" t="s">
        <v>180</v>
      </c>
      <c r="B172">
        <v>0</v>
      </c>
      <c r="C172">
        <v>0</v>
      </c>
      <c r="D172">
        <v>0</v>
      </c>
      <c r="E172">
        <v>0</v>
      </c>
      <c r="F172">
        <v>1737</v>
      </c>
      <c r="G172">
        <v>24687</v>
      </c>
    </row>
    <row r="173" spans="1:7" hidden="1" outlineLevel="2" x14ac:dyDescent="0.35">
      <c r="A173" t="s">
        <v>180</v>
      </c>
      <c r="B173">
        <v>0</v>
      </c>
      <c r="C173">
        <v>0</v>
      </c>
      <c r="D173">
        <v>0</v>
      </c>
      <c r="E173">
        <v>0</v>
      </c>
      <c r="F173">
        <v>180</v>
      </c>
      <c r="G173">
        <v>3180</v>
      </c>
    </row>
    <row r="174" spans="1:7" outlineLevel="1" collapsed="1" x14ac:dyDescent="0.35">
      <c r="A174" s="13" t="s">
        <v>188</v>
      </c>
      <c r="F174">
        <f>SUBTOTAL(9,F172:F173)</f>
        <v>1917</v>
      </c>
      <c r="G174">
        <f>SUBTOTAL(9,G172:G173)</f>
        <v>27867</v>
      </c>
    </row>
    <row r="175" spans="1:7" hidden="1" outlineLevel="2" x14ac:dyDescent="0.35">
      <c r="A175" t="s">
        <v>15</v>
      </c>
      <c r="B175">
        <v>328</v>
      </c>
      <c r="C175">
        <v>26381</v>
      </c>
      <c r="D175">
        <v>38</v>
      </c>
      <c r="E175">
        <v>3408</v>
      </c>
      <c r="F175">
        <v>927</v>
      </c>
      <c r="G175">
        <v>88933</v>
      </c>
    </row>
    <row r="176" spans="1:7" hidden="1" outlineLevel="2" x14ac:dyDescent="0.35">
      <c r="A176" t="s">
        <v>15</v>
      </c>
      <c r="B176">
        <v>1190</v>
      </c>
      <c r="C176">
        <v>21170</v>
      </c>
      <c r="D176">
        <v>8992</v>
      </c>
      <c r="E176">
        <v>119623</v>
      </c>
      <c r="F176">
        <v>17026</v>
      </c>
      <c r="G176">
        <v>242542</v>
      </c>
    </row>
    <row r="177" spans="1:7" hidden="1" outlineLevel="2" x14ac:dyDescent="0.35">
      <c r="A177" t="s">
        <v>15</v>
      </c>
      <c r="B177">
        <v>316</v>
      </c>
      <c r="C177">
        <v>37589</v>
      </c>
      <c r="D177">
        <v>70</v>
      </c>
      <c r="E177">
        <v>6560</v>
      </c>
      <c r="F177">
        <v>841</v>
      </c>
      <c r="G177">
        <v>66088</v>
      </c>
    </row>
    <row r="178" spans="1:7" hidden="1" outlineLevel="2" x14ac:dyDescent="0.35">
      <c r="A178" t="s">
        <v>15</v>
      </c>
      <c r="B178">
        <v>90</v>
      </c>
      <c r="C178">
        <v>1157</v>
      </c>
      <c r="D178">
        <v>0</v>
      </c>
      <c r="E178">
        <v>0</v>
      </c>
      <c r="F178">
        <v>90</v>
      </c>
      <c r="G178">
        <v>1157</v>
      </c>
    </row>
    <row r="179" spans="1:7" hidden="1" outlineLevel="2" x14ac:dyDescent="0.35">
      <c r="A179" t="s">
        <v>15</v>
      </c>
      <c r="B179">
        <v>61273</v>
      </c>
      <c r="C179">
        <v>804924</v>
      </c>
      <c r="D179">
        <v>80267</v>
      </c>
      <c r="E179">
        <v>1073538</v>
      </c>
      <c r="F179">
        <v>357490</v>
      </c>
      <c r="G179">
        <v>5040400</v>
      </c>
    </row>
    <row r="180" spans="1:7" hidden="1" outlineLevel="2" x14ac:dyDescent="0.35">
      <c r="A180" t="s">
        <v>15</v>
      </c>
      <c r="B180">
        <v>0</v>
      </c>
      <c r="C180">
        <v>0</v>
      </c>
      <c r="D180">
        <v>0</v>
      </c>
      <c r="E180">
        <v>0</v>
      </c>
      <c r="F180">
        <v>9</v>
      </c>
      <c r="G180">
        <v>3075</v>
      </c>
    </row>
    <row r="181" spans="1:7" hidden="1" outlineLevel="2" x14ac:dyDescent="0.35">
      <c r="A181" t="s">
        <v>15</v>
      </c>
      <c r="B181">
        <v>10220</v>
      </c>
      <c r="C181">
        <v>182290</v>
      </c>
      <c r="D181">
        <v>8584</v>
      </c>
      <c r="E181">
        <v>386768</v>
      </c>
      <c r="F181">
        <v>49845</v>
      </c>
      <c r="G181">
        <v>1589906</v>
      </c>
    </row>
    <row r="182" spans="1:7" hidden="1" outlineLevel="2" x14ac:dyDescent="0.35">
      <c r="A182" t="s">
        <v>15</v>
      </c>
      <c r="B182">
        <v>9</v>
      </c>
      <c r="C182">
        <v>325</v>
      </c>
      <c r="D182">
        <v>9</v>
      </c>
      <c r="E182">
        <v>36000</v>
      </c>
      <c r="F182">
        <v>140</v>
      </c>
      <c r="G182">
        <v>145679</v>
      </c>
    </row>
    <row r="183" spans="1:7" hidden="1" outlineLevel="2" x14ac:dyDescent="0.35">
      <c r="A183" t="s">
        <v>15</v>
      </c>
      <c r="B183">
        <v>0</v>
      </c>
      <c r="C183">
        <v>0</v>
      </c>
      <c r="D183">
        <v>0</v>
      </c>
      <c r="E183">
        <v>0</v>
      </c>
      <c r="F183">
        <v>3</v>
      </c>
      <c r="G183">
        <v>241</v>
      </c>
    </row>
    <row r="184" spans="1:7" hidden="1" outlineLevel="2" x14ac:dyDescent="0.35">
      <c r="A184" t="s">
        <v>15</v>
      </c>
      <c r="B184">
        <v>0</v>
      </c>
      <c r="C184">
        <v>0</v>
      </c>
      <c r="D184">
        <v>0</v>
      </c>
      <c r="E184">
        <v>0</v>
      </c>
      <c r="F184">
        <v>675</v>
      </c>
      <c r="G184">
        <v>10131</v>
      </c>
    </row>
    <row r="185" spans="1:7" hidden="1" outlineLevel="2" x14ac:dyDescent="0.35">
      <c r="A185" t="s">
        <v>15</v>
      </c>
      <c r="B185">
        <v>0</v>
      </c>
      <c r="C185">
        <v>0</v>
      </c>
      <c r="D185">
        <v>0</v>
      </c>
      <c r="E185">
        <v>0</v>
      </c>
      <c r="F185">
        <v>3600</v>
      </c>
      <c r="G185">
        <v>87148</v>
      </c>
    </row>
    <row r="186" spans="1:7" outlineLevel="1" collapsed="1" x14ac:dyDescent="0.35">
      <c r="A186" s="13" t="s">
        <v>117</v>
      </c>
      <c r="F186">
        <f>SUBTOTAL(9,F175:F185)</f>
        <v>430646</v>
      </c>
      <c r="G186">
        <f>SUBTOTAL(9,G175:G185)</f>
        <v>7275300</v>
      </c>
    </row>
    <row r="187" spans="1:7" hidden="1" outlineLevel="2" x14ac:dyDescent="0.35">
      <c r="A187" t="s">
        <v>72</v>
      </c>
      <c r="B187">
        <v>13275</v>
      </c>
      <c r="C187">
        <v>141493</v>
      </c>
      <c r="D187">
        <v>0</v>
      </c>
      <c r="E187">
        <v>0</v>
      </c>
      <c r="F187">
        <v>15837</v>
      </c>
      <c r="G187">
        <v>176337</v>
      </c>
    </row>
    <row r="188" spans="1:7" hidden="1" outlineLevel="2" x14ac:dyDescent="0.35">
      <c r="A188" t="s">
        <v>72</v>
      </c>
      <c r="B188">
        <v>252</v>
      </c>
      <c r="C188">
        <v>4194</v>
      </c>
      <c r="D188">
        <v>0</v>
      </c>
      <c r="E188">
        <v>0</v>
      </c>
      <c r="F188">
        <v>470</v>
      </c>
      <c r="G188">
        <v>10487</v>
      </c>
    </row>
    <row r="189" spans="1:7" outlineLevel="1" collapsed="1" x14ac:dyDescent="0.35">
      <c r="A189" s="13" t="s">
        <v>118</v>
      </c>
      <c r="F189">
        <f>SUBTOTAL(9,F187:F188)</f>
        <v>16307</v>
      </c>
      <c r="G189">
        <f>SUBTOTAL(9,G187:G188)</f>
        <v>186824</v>
      </c>
    </row>
    <row r="190" spans="1:7" hidden="1" outlineLevel="2" x14ac:dyDescent="0.35">
      <c r="A190" t="s">
        <v>50</v>
      </c>
      <c r="B190">
        <v>0</v>
      </c>
      <c r="C190">
        <v>0</v>
      </c>
      <c r="D190">
        <v>0</v>
      </c>
      <c r="E190">
        <v>0</v>
      </c>
      <c r="F190">
        <v>3512</v>
      </c>
      <c r="G190">
        <v>40863</v>
      </c>
    </row>
    <row r="191" spans="1:7" hidden="1" outlineLevel="2" x14ac:dyDescent="0.35">
      <c r="A191" t="s">
        <v>50</v>
      </c>
      <c r="B191">
        <v>0</v>
      </c>
      <c r="C191">
        <v>0</v>
      </c>
      <c r="D191">
        <v>0</v>
      </c>
      <c r="E191">
        <v>0</v>
      </c>
      <c r="F191">
        <v>19715</v>
      </c>
      <c r="G191">
        <v>182646</v>
      </c>
    </row>
    <row r="192" spans="1:7" hidden="1" outlineLevel="2" x14ac:dyDescent="0.35">
      <c r="A192" t="s">
        <v>50</v>
      </c>
      <c r="B192">
        <v>0</v>
      </c>
      <c r="C192">
        <v>0</v>
      </c>
      <c r="D192">
        <v>0</v>
      </c>
      <c r="E192">
        <v>0</v>
      </c>
      <c r="F192">
        <v>720</v>
      </c>
      <c r="G192">
        <v>7504</v>
      </c>
    </row>
    <row r="193" spans="1:7" outlineLevel="1" collapsed="1" x14ac:dyDescent="0.35">
      <c r="A193" s="13" t="s">
        <v>119</v>
      </c>
      <c r="F193">
        <f>SUBTOTAL(9,F190:F192)</f>
        <v>23947</v>
      </c>
      <c r="G193">
        <f>SUBTOTAL(9,G190:G192)</f>
        <v>231013</v>
      </c>
    </row>
    <row r="194" spans="1:7" hidden="1" outlineLevel="2" x14ac:dyDescent="0.35">
      <c r="A194" t="s">
        <v>53</v>
      </c>
      <c r="B194">
        <v>108</v>
      </c>
      <c r="C194">
        <v>3339</v>
      </c>
      <c r="D194">
        <v>0</v>
      </c>
      <c r="E194">
        <v>0</v>
      </c>
      <c r="F194">
        <v>108</v>
      </c>
      <c r="G194">
        <v>3339</v>
      </c>
    </row>
    <row r="195" spans="1:7" hidden="1" outlineLevel="2" x14ac:dyDescent="0.35">
      <c r="A195" t="s">
        <v>53</v>
      </c>
      <c r="B195">
        <v>911</v>
      </c>
      <c r="C195">
        <v>22189</v>
      </c>
      <c r="D195">
        <v>0</v>
      </c>
      <c r="E195">
        <v>0</v>
      </c>
      <c r="F195">
        <v>4898</v>
      </c>
      <c r="G195">
        <v>66257</v>
      </c>
    </row>
    <row r="196" spans="1:7" hidden="1" outlineLevel="2" x14ac:dyDescent="0.35">
      <c r="A196" t="s">
        <v>53</v>
      </c>
      <c r="B196">
        <v>510</v>
      </c>
      <c r="C196">
        <v>20496</v>
      </c>
      <c r="D196">
        <v>0</v>
      </c>
      <c r="E196">
        <v>0</v>
      </c>
      <c r="F196">
        <v>4857</v>
      </c>
      <c r="G196">
        <v>81916</v>
      </c>
    </row>
    <row r="197" spans="1:7" outlineLevel="1" collapsed="1" x14ac:dyDescent="0.35">
      <c r="A197" s="13" t="s">
        <v>120</v>
      </c>
      <c r="F197">
        <f>SUBTOTAL(9,F194:F196)</f>
        <v>9863</v>
      </c>
      <c r="G197">
        <f>SUBTOTAL(9,G194:G196)</f>
        <v>151512</v>
      </c>
    </row>
    <row r="198" spans="1:7" hidden="1" outlineLevel="2" x14ac:dyDescent="0.35">
      <c r="A198" t="s">
        <v>32</v>
      </c>
      <c r="B198">
        <v>18</v>
      </c>
      <c r="C198">
        <v>584</v>
      </c>
      <c r="D198">
        <v>0</v>
      </c>
      <c r="E198">
        <v>0</v>
      </c>
      <c r="F198">
        <v>18</v>
      </c>
      <c r="G198">
        <v>584</v>
      </c>
    </row>
    <row r="199" spans="1:7" hidden="1" outlineLevel="2" x14ac:dyDescent="0.35">
      <c r="A199" t="s">
        <v>32</v>
      </c>
      <c r="B199">
        <v>0</v>
      </c>
      <c r="C199">
        <v>0</v>
      </c>
      <c r="D199">
        <v>0</v>
      </c>
      <c r="E199">
        <v>0</v>
      </c>
      <c r="F199">
        <v>900</v>
      </c>
      <c r="G199">
        <v>13320</v>
      </c>
    </row>
    <row r="200" spans="1:7" hidden="1" outlineLevel="2" x14ac:dyDescent="0.35">
      <c r="A200" t="s">
        <v>32</v>
      </c>
      <c r="B200">
        <v>0</v>
      </c>
      <c r="C200">
        <v>0</v>
      </c>
      <c r="D200">
        <v>0</v>
      </c>
      <c r="E200">
        <v>0</v>
      </c>
      <c r="F200">
        <v>900</v>
      </c>
      <c r="G200">
        <v>17220</v>
      </c>
    </row>
    <row r="201" spans="1:7" hidden="1" outlineLevel="2" x14ac:dyDescent="0.35">
      <c r="A201" t="s">
        <v>32</v>
      </c>
      <c r="B201">
        <v>6048</v>
      </c>
      <c r="C201">
        <v>71429</v>
      </c>
      <c r="D201">
        <v>5580</v>
      </c>
      <c r="E201">
        <v>55454</v>
      </c>
      <c r="F201">
        <v>76141</v>
      </c>
      <c r="G201">
        <v>663403</v>
      </c>
    </row>
    <row r="202" spans="1:7" hidden="1" outlineLevel="2" x14ac:dyDescent="0.35">
      <c r="A202" t="s">
        <v>32</v>
      </c>
      <c r="B202">
        <v>1269</v>
      </c>
      <c r="C202">
        <v>16809</v>
      </c>
      <c r="D202">
        <v>1980</v>
      </c>
      <c r="E202">
        <v>22287</v>
      </c>
      <c r="F202">
        <v>23751</v>
      </c>
      <c r="G202">
        <v>314834</v>
      </c>
    </row>
    <row r="203" spans="1:7" outlineLevel="1" collapsed="1" x14ac:dyDescent="0.35">
      <c r="A203" s="13" t="s">
        <v>121</v>
      </c>
      <c r="F203">
        <f>SUBTOTAL(9,F198:F202)</f>
        <v>101710</v>
      </c>
      <c r="G203">
        <f>SUBTOTAL(9,G198:G202)</f>
        <v>1009361</v>
      </c>
    </row>
    <row r="204" spans="1:7" hidden="1" outlineLevel="2" x14ac:dyDescent="0.35">
      <c r="A204" t="s">
        <v>10</v>
      </c>
      <c r="B204">
        <v>0</v>
      </c>
      <c r="C204">
        <v>0</v>
      </c>
      <c r="D204">
        <v>3168</v>
      </c>
      <c r="E204">
        <v>44909</v>
      </c>
      <c r="F204">
        <v>6336</v>
      </c>
      <c r="G204">
        <v>78752</v>
      </c>
    </row>
    <row r="205" spans="1:7" hidden="1" outlineLevel="2" x14ac:dyDescent="0.35">
      <c r="A205" t="s">
        <v>10</v>
      </c>
      <c r="B205">
        <v>1188</v>
      </c>
      <c r="C205">
        <v>16346</v>
      </c>
      <c r="D205">
        <v>1188</v>
      </c>
      <c r="E205">
        <v>16730</v>
      </c>
      <c r="F205">
        <v>4752</v>
      </c>
      <c r="G205">
        <v>57195</v>
      </c>
    </row>
    <row r="206" spans="1:7" hidden="1" outlineLevel="2" x14ac:dyDescent="0.35">
      <c r="A206" t="s">
        <v>10</v>
      </c>
      <c r="B206">
        <v>295205</v>
      </c>
      <c r="C206">
        <v>2965323</v>
      </c>
      <c r="D206">
        <v>348516</v>
      </c>
      <c r="E206">
        <v>3683137</v>
      </c>
      <c r="F206">
        <v>1679251</v>
      </c>
      <c r="G206">
        <v>17415703</v>
      </c>
    </row>
    <row r="207" spans="1:7" hidden="1" outlineLevel="2" x14ac:dyDescent="0.35">
      <c r="A207" t="s">
        <v>10</v>
      </c>
      <c r="B207">
        <v>6552</v>
      </c>
      <c r="C207">
        <v>85551</v>
      </c>
      <c r="D207">
        <v>18230</v>
      </c>
      <c r="E207">
        <v>233030</v>
      </c>
      <c r="F207">
        <v>92187</v>
      </c>
      <c r="G207">
        <v>1145787</v>
      </c>
    </row>
    <row r="208" spans="1:7" outlineLevel="1" collapsed="1" x14ac:dyDescent="0.35">
      <c r="A208" s="13" t="s">
        <v>122</v>
      </c>
      <c r="F208">
        <f>SUBTOTAL(9,F204:F207)</f>
        <v>1782526</v>
      </c>
      <c r="G208">
        <f>SUBTOTAL(9,G204:G207)</f>
        <v>18697437</v>
      </c>
    </row>
    <row r="209" spans="1:7" hidden="1" outlineLevel="2" x14ac:dyDescent="0.35">
      <c r="A209" t="s">
        <v>34</v>
      </c>
      <c r="B209">
        <v>38850</v>
      </c>
      <c r="C209">
        <v>390967</v>
      </c>
      <c r="D209">
        <v>13230</v>
      </c>
      <c r="E209">
        <v>99225</v>
      </c>
      <c r="F209">
        <v>118748</v>
      </c>
      <c r="G209">
        <v>1080835</v>
      </c>
    </row>
    <row r="210" spans="1:7" hidden="1" outlineLevel="2" x14ac:dyDescent="0.35">
      <c r="A210" t="s">
        <v>34</v>
      </c>
      <c r="B210">
        <v>0</v>
      </c>
      <c r="C210">
        <v>0</v>
      </c>
      <c r="D210">
        <v>0</v>
      </c>
      <c r="E210">
        <v>0</v>
      </c>
      <c r="F210">
        <v>126</v>
      </c>
      <c r="G210">
        <v>1602</v>
      </c>
    </row>
    <row r="211" spans="1:7" outlineLevel="1" collapsed="1" x14ac:dyDescent="0.35">
      <c r="A211" s="13" t="s">
        <v>123</v>
      </c>
      <c r="F211">
        <f>SUBTOTAL(9,F209:F210)</f>
        <v>118874</v>
      </c>
      <c r="G211">
        <f>SUBTOTAL(9,G209:G210)</f>
        <v>1082437</v>
      </c>
    </row>
    <row r="212" spans="1:7" hidden="1" outlineLevel="2" x14ac:dyDescent="0.35">
      <c r="A212" t="s">
        <v>23</v>
      </c>
      <c r="B212">
        <v>315</v>
      </c>
      <c r="C212">
        <v>6555</v>
      </c>
      <c r="D212">
        <v>0</v>
      </c>
      <c r="E212">
        <v>0</v>
      </c>
      <c r="F212">
        <v>315</v>
      </c>
      <c r="G212">
        <v>6555</v>
      </c>
    </row>
    <row r="213" spans="1:7" hidden="1" outlineLevel="2" x14ac:dyDescent="0.35">
      <c r="A213" t="s">
        <v>23</v>
      </c>
      <c r="B213">
        <v>2700</v>
      </c>
      <c r="C213">
        <v>45529</v>
      </c>
      <c r="D213">
        <v>0</v>
      </c>
      <c r="E213">
        <v>0</v>
      </c>
      <c r="F213">
        <v>2700</v>
      </c>
      <c r="G213">
        <v>45529</v>
      </c>
    </row>
    <row r="214" spans="1:7" hidden="1" outlineLevel="2" x14ac:dyDescent="0.35">
      <c r="A214" t="s">
        <v>23</v>
      </c>
      <c r="B214">
        <v>0</v>
      </c>
      <c r="C214">
        <v>0</v>
      </c>
      <c r="D214">
        <v>23625</v>
      </c>
      <c r="E214">
        <v>234412</v>
      </c>
      <c r="F214">
        <v>123089</v>
      </c>
      <c r="G214">
        <v>1173120</v>
      </c>
    </row>
    <row r="215" spans="1:7" hidden="1" outlineLevel="2" x14ac:dyDescent="0.35">
      <c r="A215" t="s">
        <v>23</v>
      </c>
      <c r="B215">
        <v>0</v>
      </c>
      <c r="C215">
        <v>0</v>
      </c>
      <c r="D215">
        <v>1418</v>
      </c>
      <c r="E215">
        <v>8353</v>
      </c>
      <c r="F215">
        <v>16718</v>
      </c>
      <c r="G215">
        <v>163297</v>
      </c>
    </row>
    <row r="216" spans="1:7" outlineLevel="1" collapsed="1" x14ac:dyDescent="0.35">
      <c r="A216" s="13" t="s">
        <v>124</v>
      </c>
      <c r="F216">
        <f>SUBTOTAL(9,F212:F215)</f>
        <v>142822</v>
      </c>
      <c r="G216">
        <f>SUBTOTAL(9,G212:G215)</f>
        <v>1388501</v>
      </c>
    </row>
    <row r="217" spans="1:7" hidden="1" outlineLevel="2" x14ac:dyDescent="0.35">
      <c r="A217" t="s">
        <v>14</v>
      </c>
      <c r="B217">
        <v>0</v>
      </c>
      <c r="C217">
        <v>0</v>
      </c>
      <c r="D217">
        <v>0</v>
      </c>
      <c r="E217">
        <v>0</v>
      </c>
      <c r="F217">
        <v>45</v>
      </c>
      <c r="G217">
        <v>708</v>
      </c>
    </row>
    <row r="218" spans="1:7" hidden="1" outlineLevel="2" x14ac:dyDescent="0.35">
      <c r="A218" t="s">
        <v>14</v>
      </c>
      <c r="B218">
        <v>0</v>
      </c>
      <c r="C218">
        <v>0</v>
      </c>
      <c r="D218">
        <v>2</v>
      </c>
      <c r="E218">
        <v>2</v>
      </c>
      <c r="F218">
        <v>542</v>
      </c>
      <c r="G218">
        <v>9484</v>
      </c>
    </row>
    <row r="219" spans="1:7" hidden="1" outlineLevel="2" x14ac:dyDescent="0.35">
      <c r="A219" t="s">
        <v>14</v>
      </c>
      <c r="B219">
        <v>2574</v>
      </c>
      <c r="C219">
        <v>36339</v>
      </c>
      <c r="D219">
        <v>2675</v>
      </c>
      <c r="E219">
        <v>26821</v>
      </c>
      <c r="F219">
        <v>16593</v>
      </c>
      <c r="G219">
        <v>214698</v>
      </c>
    </row>
    <row r="220" spans="1:7" hidden="1" outlineLevel="2" x14ac:dyDescent="0.35">
      <c r="A220" t="s">
        <v>14</v>
      </c>
      <c r="B220">
        <v>0</v>
      </c>
      <c r="C220">
        <v>0</v>
      </c>
      <c r="D220">
        <v>0</v>
      </c>
      <c r="E220">
        <v>0</v>
      </c>
      <c r="F220">
        <v>90</v>
      </c>
      <c r="G220">
        <v>505</v>
      </c>
    </row>
    <row r="221" spans="1:7" hidden="1" outlineLevel="2" x14ac:dyDescent="0.35">
      <c r="A221" t="s">
        <v>14</v>
      </c>
      <c r="B221">
        <v>47889</v>
      </c>
      <c r="C221">
        <v>580258</v>
      </c>
      <c r="D221">
        <v>69873</v>
      </c>
      <c r="E221">
        <v>718646</v>
      </c>
      <c r="F221">
        <v>382689</v>
      </c>
      <c r="G221">
        <v>4596986</v>
      </c>
    </row>
    <row r="222" spans="1:7" hidden="1" outlineLevel="2" x14ac:dyDescent="0.35">
      <c r="A222" t="s">
        <v>14</v>
      </c>
      <c r="B222">
        <v>19121</v>
      </c>
      <c r="C222">
        <v>271869</v>
      </c>
      <c r="D222">
        <v>26244</v>
      </c>
      <c r="E222">
        <v>375672</v>
      </c>
      <c r="F222">
        <v>157711</v>
      </c>
      <c r="G222">
        <v>3278416</v>
      </c>
    </row>
    <row r="223" spans="1:7" hidden="1" outlineLevel="2" x14ac:dyDescent="0.35">
      <c r="A223" t="s">
        <v>14</v>
      </c>
      <c r="B223">
        <v>0</v>
      </c>
      <c r="C223">
        <v>0</v>
      </c>
      <c r="D223">
        <v>72000</v>
      </c>
      <c r="E223">
        <v>424080</v>
      </c>
      <c r="F223">
        <v>144000</v>
      </c>
      <c r="G223">
        <v>884373</v>
      </c>
    </row>
    <row r="224" spans="1:7" outlineLevel="1" collapsed="1" x14ac:dyDescent="0.35">
      <c r="A224" s="13" t="s">
        <v>125</v>
      </c>
      <c r="F224">
        <f>SUBTOTAL(9,F217:F223)</f>
        <v>701670</v>
      </c>
      <c r="G224">
        <f>SUBTOTAL(9,G217:G223)</f>
        <v>8985170</v>
      </c>
    </row>
    <row r="225" spans="1:7" hidden="1" outlineLevel="2" x14ac:dyDescent="0.35">
      <c r="A225" t="s">
        <v>56</v>
      </c>
      <c r="B225">
        <v>0</v>
      </c>
      <c r="C225">
        <v>0</v>
      </c>
      <c r="D225">
        <v>0</v>
      </c>
      <c r="E225">
        <v>0</v>
      </c>
      <c r="F225">
        <v>8775</v>
      </c>
      <c r="G225">
        <v>76597</v>
      </c>
    </row>
    <row r="226" spans="1:7" hidden="1" outlineLevel="2" x14ac:dyDescent="0.35">
      <c r="A226" t="s">
        <v>56</v>
      </c>
      <c r="B226">
        <v>0</v>
      </c>
      <c r="C226">
        <v>0</v>
      </c>
      <c r="D226">
        <v>0</v>
      </c>
      <c r="E226">
        <v>0</v>
      </c>
      <c r="F226">
        <v>675</v>
      </c>
      <c r="G226">
        <v>5291</v>
      </c>
    </row>
    <row r="227" spans="1:7" outlineLevel="1" collapsed="1" x14ac:dyDescent="0.35">
      <c r="A227" s="13" t="s">
        <v>126</v>
      </c>
      <c r="F227">
        <f>SUBTOTAL(9,F225:F226)</f>
        <v>9450</v>
      </c>
      <c r="G227">
        <f>SUBTOTAL(9,G225:G226)</f>
        <v>81888</v>
      </c>
    </row>
    <row r="228" spans="1:7" hidden="1" outlineLevel="2" x14ac:dyDescent="0.35">
      <c r="A228" t="s">
        <v>62</v>
      </c>
      <c r="B228">
        <v>8096</v>
      </c>
      <c r="C228">
        <v>66666</v>
      </c>
      <c r="D228">
        <v>7079</v>
      </c>
      <c r="E228">
        <v>56241</v>
      </c>
      <c r="F228">
        <v>26474</v>
      </c>
      <c r="G228">
        <v>185736</v>
      </c>
    </row>
    <row r="229" spans="1:7" hidden="1" outlineLevel="2" x14ac:dyDescent="0.35">
      <c r="A229" t="s">
        <v>62</v>
      </c>
      <c r="B229">
        <v>1067</v>
      </c>
      <c r="C229">
        <v>8651</v>
      </c>
      <c r="D229">
        <v>477</v>
      </c>
      <c r="E229">
        <v>3956</v>
      </c>
      <c r="F229">
        <v>2444</v>
      </c>
      <c r="G229">
        <v>19775</v>
      </c>
    </row>
    <row r="230" spans="1:7" outlineLevel="1" collapsed="1" x14ac:dyDescent="0.35">
      <c r="A230" s="13" t="s">
        <v>127</v>
      </c>
      <c r="F230">
        <f>SUBTOTAL(9,F228:F229)</f>
        <v>28918</v>
      </c>
      <c r="G230">
        <f>SUBTOTAL(9,G228:G229)</f>
        <v>205511</v>
      </c>
    </row>
    <row r="231" spans="1:7" hidden="1" outlineLevel="2" x14ac:dyDescent="0.35">
      <c r="A231" t="s">
        <v>82</v>
      </c>
      <c r="B231">
        <v>0</v>
      </c>
      <c r="C231">
        <v>0</v>
      </c>
      <c r="D231">
        <v>0</v>
      </c>
      <c r="E231">
        <v>0</v>
      </c>
      <c r="F231">
        <v>5</v>
      </c>
      <c r="G231">
        <v>120</v>
      </c>
    </row>
    <row r="232" spans="1:7" hidden="1" outlineLevel="2" x14ac:dyDescent="0.35">
      <c r="A232" t="s">
        <v>82</v>
      </c>
      <c r="B232">
        <v>0</v>
      </c>
      <c r="C232">
        <v>0</v>
      </c>
      <c r="D232">
        <v>0</v>
      </c>
      <c r="E232">
        <v>0</v>
      </c>
      <c r="F232">
        <v>15</v>
      </c>
      <c r="G232">
        <v>773</v>
      </c>
    </row>
    <row r="233" spans="1:7" hidden="1" outlineLevel="2" x14ac:dyDescent="0.35">
      <c r="A233" t="s">
        <v>82</v>
      </c>
      <c r="B233">
        <v>0</v>
      </c>
      <c r="C233">
        <v>0</v>
      </c>
      <c r="D233">
        <v>0</v>
      </c>
      <c r="E233">
        <v>0</v>
      </c>
      <c r="F233">
        <v>15</v>
      </c>
      <c r="G233">
        <v>873</v>
      </c>
    </row>
    <row r="234" spans="1:7" hidden="1" outlineLevel="2" x14ac:dyDescent="0.35">
      <c r="A234" t="s">
        <v>82</v>
      </c>
      <c r="B234">
        <v>0</v>
      </c>
      <c r="C234">
        <v>0</v>
      </c>
      <c r="D234">
        <v>0</v>
      </c>
      <c r="E234">
        <v>0</v>
      </c>
      <c r="F234">
        <v>19</v>
      </c>
      <c r="G234">
        <v>550</v>
      </c>
    </row>
    <row r="235" spans="1:7" hidden="1" outlineLevel="2" x14ac:dyDescent="0.35">
      <c r="A235" t="s">
        <v>82</v>
      </c>
      <c r="B235">
        <v>0</v>
      </c>
      <c r="C235">
        <v>0</v>
      </c>
      <c r="D235">
        <v>149</v>
      </c>
      <c r="E235">
        <v>1722</v>
      </c>
      <c r="F235">
        <v>176</v>
      </c>
      <c r="G235">
        <v>2259</v>
      </c>
    </row>
    <row r="236" spans="1:7" outlineLevel="1" collapsed="1" x14ac:dyDescent="0.35">
      <c r="A236" s="13" t="s">
        <v>128</v>
      </c>
      <c r="F236">
        <f>SUBTOTAL(9,F231:F235)</f>
        <v>230</v>
      </c>
      <c r="G236">
        <f>SUBTOTAL(9,G231:G235)</f>
        <v>4575</v>
      </c>
    </row>
    <row r="237" spans="1:7" hidden="1" outlineLevel="2" x14ac:dyDescent="0.35">
      <c r="A237" t="s">
        <v>12</v>
      </c>
      <c r="B237">
        <v>0</v>
      </c>
      <c r="C237">
        <v>0</v>
      </c>
      <c r="D237">
        <v>36</v>
      </c>
      <c r="E237">
        <v>470</v>
      </c>
      <c r="F237">
        <v>1737</v>
      </c>
      <c r="G237">
        <v>31902</v>
      </c>
    </row>
    <row r="238" spans="1:7" hidden="1" outlineLevel="2" x14ac:dyDescent="0.35">
      <c r="A238" t="s">
        <v>12</v>
      </c>
      <c r="B238">
        <v>4977</v>
      </c>
      <c r="C238">
        <v>53756</v>
      </c>
      <c r="D238">
        <v>4644</v>
      </c>
      <c r="E238">
        <v>49520</v>
      </c>
      <c r="F238">
        <v>22289</v>
      </c>
      <c r="G238">
        <v>237361</v>
      </c>
    </row>
    <row r="239" spans="1:7" hidden="1" outlineLevel="2" x14ac:dyDescent="0.35">
      <c r="A239" t="s">
        <v>12</v>
      </c>
      <c r="B239">
        <v>439269</v>
      </c>
      <c r="C239">
        <v>3820543</v>
      </c>
      <c r="D239">
        <v>244247</v>
      </c>
      <c r="E239">
        <v>2137975</v>
      </c>
      <c r="F239">
        <v>1838325</v>
      </c>
      <c r="G239">
        <v>17010250</v>
      </c>
    </row>
    <row r="240" spans="1:7" hidden="1" outlineLevel="2" x14ac:dyDescent="0.35">
      <c r="A240" t="s">
        <v>12</v>
      </c>
      <c r="B240">
        <v>0</v>
      </c>
      <c r="C240">
        <v>0</v>
      </c>
      <c r="D240">
        <v>0</v>
      </c>
      <c r="E240">
        <v>0</v>
      </c>
      <c r="F240">
        <v>9</v>
      </c>
      <c r="G240">
        <v>18</v>
      </c>
    </row>
    <row r="241" spans="1:7" hidden="1" outlineLevel="2" x14ac:dyDescent="0.35">
      <c r="A241" t="s">
        <v>12</v>
      </c>
      <c r="B241">
        <v>3654</v>
      </c>
      <c r="C241">
        <v>86085</v>
      </c>
      <c r="D241">
        <v>1512</v>
      </c>
      <c r="E241">
        <v>19958</v>
      </c>
      <c r="F241">
        <v>52521</v>
      </c>
      <c r="G241">
        <v>785767</v>
      </c>
    </row>
    <row r="242" spans="1:7" outlineLevel="1" collapsed="1" x14ac:dyDescent="0.35">
      <c r="A242" s="13" t="s">
        <v>129</v>
      </c>
      <c r="F242">
        <f>SUBTOTAL(9,F237:F241)</f>
        <v>1914881</v>
      </c>
      <c r="G242">
        <f>SUBTOTAL(9,G237:G241)</f>
        <v>18065298</v>
      </c>
    </row>
    <row r="243" spans="1:7" hidden="1" outlineLevel="2" x14ac:dyDescent="0.35">
      <c r="A243" t="s">
        <v>25</v>
      </c>
      <c r="B243">
        <v>0</v>
      </c>
      <c r="C243">
        <v>0</v>
      </c>
      <c r="D243">
        <v>18675</v>
      </c>
      <c r="E243">
        <v>186368</v>
      </c>
      <c r="F243">
        <v>71786</v>
      </c>
      <c r="G243">
        <v>723547</v>
      </c>
    </row>
    <row r="244" spans="1:7" hidden="1" outlineLevel="2" x14ac:dyDescent="0.35">
      <c r="A244" t="s">
        <v>25</v>
      </c>
      <c r="B244">
        <v>0</v>
      </c>
      <c r="C244">
        <v>0</v>
      </c>
      <c r="D244">
        <v>0</v>
      </c>
      <c r="E244">
        <v>0</v>
      </c>
      <c r="F244">
        <v>4334</v>
      </c>
      <c r="G244">
        <v>45782</v>
      </c>
    </row>
    <row r="245" spans="1:7" outlineLevel="1" collapsed="1" x14ac:dyDescent="0.35">
      <c r="A245" s="13" t="s">
        <v>130</v>
      </c>
      <c r="F245">
        <f>SUBTOTAL(9,F243:F244)</f>
        <v>76120</v>
      </c>
      <c r="G245">
        <f>SUBTOTAL(9,G243:G244)</f>
        <v>769329</v>
      </c>
    </row>
    <row r="246" spans="1:7" hidden="1" outlineLevel="2" x14ac:dyDescent="0.35">
      <c r="A246" t="s">
        <v>181</v>
      </c>
      <c r="B246">
        <v>0</v>
      </c>
      <c r="C246">
        <v>0</v>
      </c>
      <c r="D246">
        <v>0</v>
      </c>
      <c r="E246">
        <v>0</v>
      </c>
      <c r="F246">
        <v>18509</v>
      </c>
      <c r="G246">
        <v>179551</v>
      </c>
    </row>
    <row r="247" spans="1:7" hidden="1" outlineLevel="2" x14ac:dyDescent="0.35">
      <c r="A247" t="s">
        <v>181</v>
      </c>
      <c r="B247">
        <v>0</v>
      </c>
      <c r="C247">
        <v>0</v>
      </c>
      <c r="D247">
        <v>0</v>
      </c>
      <c r="E247">
        <v>0</v>
      </c>
      <c r="F247">
        <v>738</v>
      </c>
      <c r="G247">
        <v>9812</v>
      </c>
    </row>
    <row r="248" spans="1:7" hidden="1" outlineLevel="2" x14ac:dyDescent="0.35">
      <c r="A248" t="s">
        <v>181</v>
      </c>
      <c r="B248">
        <v>24000</v>
      </c>
      <c r="C248">
        <v>84000</v>
      </c>
      <c r="D248">
        <v>0</v>
      </c>
      <c r="E248">
        <v>0</v>
      </c>
      <c r="F248">
        <v>24000</v>
      </c>
      <c r="G248">
        <v>84000</v>
      </c>
    </row>
    <row r="249" spans="1:7" outlineLevel="1" collapsed="1" x14ac:dyDescent="0.35">
      <c r="A249" s="13" t="s">
        <v>189</v>
      </c>
      <c r="F249">
        <f>SUBTOTAL(9,F246:F248)</f>
        <v>43247</v>
      </c>
      <c r="G249">
        <f>SUBTOTAL(9,G246:G248)</f>
        <v>273363</v>
      </c>
    </row>
    <row r="250" spans="1:7" hidden="1" outlineLevel="2" x14ac:dyDescent="0.35">
      <c r="A250" t="s">
        <v>86</v>
      </c>
      <c r="B250">
        <v>1242</v>
      </c>
      <c r="C250">
        <v>27935</v>
      </c>
      <c r="D250">
        <v>0</v>
      </c>
      <c r="E250">
        <v>0</v>
      </c>
      <c r="F250">
        <v>1242</v>
      </c>
      <c r="G250">
        <v>27935</v>
      </c>
    </row>
    <row r="251" spans="1:7" hidden="1" outlineLevel="2" x14ac:dyDescent="0.35">
      <c r="A251" t="s">
        <v>86</v>
      </c>
      <c r="B251">
        <v>887</v>
      </c>
      <c r="C251">
        <v>14259</v>
      </c>
      <c r="D251">
        <v>0</v>
      </c>
      <c r="E251">
        <v>0</v>
      </c>
      <c r="F251">
        <v>887</v>
      </c>
      <c r="G251">
        <v>14259</v>
      </c>
    </row>
    <row r="252" spans="1:7" hidden="1" outlineLevel="2" x14ac:dyDescent="0.35">
      <c r="A252" t="s">
        <v>86</v>
      </c>
      <c r="B252">
        <v>36</v>
      </c>
      <c r="C252">
        <v>802</v>
      </c>
      <c r="D252">
        <v>0</v>
      </c>
      <c r="E252">
        <v>0</v>
      </c>
      <c r="F252">
        <v>36</v>
      </c>
      <c r="G252">
        <v>802</v>
      </c>
    </row>
    <row r="253" spans="1:7" outlineLevel="1" collapsed="1" x14ac:dyDescent="0.35">
      <c r="A253" s="13" t="s">
        <v>131</v>
      </c>
      <c r="F253">
        <f>SUBTOTAL(9,F250:F252)</f>
        <v>2165</v>
      </c>
      <c r="G253">
        <f>SUBTOTAL(9,G250:G252)</f>
        <v>42996</v>
      </c>
    </row>
    <row r="254" spans="1:7" hidden="1" outlineLevel="2" x14ac:dyDescent="0.35">
      <c r="A254" t="s">
        <v>26</v>
      </c>
      <c r="B254">
        <v>360</v>
      </c>
      <c r="C254">
        <v>5200</v>
      </c>
      <c r="D254">
        <v>0</v>
      </c>
      <c r="E254">
        <v>0</v>
      </c>
      <c r="F254">
        <v>1170</v>
      </c>
      <c r="G254">
        <v>13750</v>
      </c>
    </row>
    <row r="255" spans="1:7" hidden="1" outlineLevel="2" x14ac:dyDescent="0.35">
      <c r="A255" t="s">
        <v>26</v>
      </c>
      <c r="B255">
        <v>0</v>
      </c>
      <c r="C255">
        <v>0</v>
      </c>
      <c r="D255">
        <v>0</v>
      </c>
      <c r="E255">
        <v>0</v>
      </c>
      <c r="F255">
        <v>1480</v>
      </c>
      <c r="G255">
        <v>9000</v>
      </c>
    </row>
    <row r="256" spans="1:7" hidden="1" outlineLevel="2" x14ac:dyDescent="0.35">
      <c r="A256" t="s">
        <v>26</v>
      </c>
      <c r="B256">
        <v>20835</v>
      </c>
      <c r="C256">
        <v>231937</v>
      </c>
      <c r="D256">
        <v>4545</v>
      </c>
      <c r="E256">
        <v>55366</v>
      </c>
      <c r="F256">
        <v>109240</v>
      </c>
      <c r="G256">
        <v>1054979</v>
      </c>
    </row>
    <row r="257" spans="1:7" hidden="1" outlineLevel="2" x14ac:dyDescent="0.35">
      <c r="A257" t="s">
        <v>26</v>
      </c>
      <c r="B257">
        <v>0</v>
      </c>
      <c r="C257">
        <v>0</v>
      </c>
      <c r="D257">
        <v>0</v>
      </c>
      <c r="E257">
        <v>0</v>
      </c>
      <c r="F257">
        <v>324</v>
      </c>
      <c r="G257">
        <v>7614</v>
      </c>
    </row>
    <row r="258" spans="1:7" hidden="1" outlineLevel="2" x14ac:dyDescent="0.35">
      <c r="A258" t="s">
        <v>26</v>
      </c>
      <c r="B258">
        <v>3875</v>
      </c>
      <c r="C258">
        <v>65271</v>
      </c>
      <c r="D258">
        <v>2286</v>
      </c>
      <c r="E258">
        <v>31311</v>
      </c>
      <c r="F258">
        <v>20672</v>
      </c>
      <c r="G258">
        <v>334611</v>
      </c>
    </row>
    <row r="259" spans="1:7" outlineLevel="1" collapsed="1" x14ac:dyDescent="0.35">
      <c r="A259" s="13" t="s">
        <v>132</v>
      </c>
      <c r="F259">
        <f>SUBTOTAL(9,F254:F258)</f>
        <v>132886</v>
      </c>
      <c r="G259">
        <f>SUBTOTAL(9,G254:G258)</f>
        <v>1419954</v>
      </c>
    </row>
    <row r="260" spans="1:7" hidden="1" outlineLevel="2" x14ac:dyDescent="0.35">
      <c r="A260" t="s">
        <v>36</v>
      </c>
      <c r="B260">
        <v>0</v>
      </c>
      <c r="C260">
        <v>0</v>
      </c>
      <c r="D260">
        <v>9</v>
      </c>
      <c r="E260">
        <v>416</v>
      </c>
      <c r="F260">
        <v>9</v>
      </c>
      <c r="G260">
        <v>416</v>
      </c>
    </row>
    <row r="261" spans="1:7" hidden="1" outlineLevel="2" x14ac:dyDescent="0.35">
      <c r="A261" t="s">
        <v>36</v>
      </c>
      <c r="B261">
        <v>1638</v>
      </c>
      <c r="C261">
        <v>25188</v>
      </c>
      <c r="D261">
        <v>0</v>
      </c>
      <c r="E261">
        <v>0</v>
      </c>
      <c r="F261">
        <v>1638</v>
      </c>
      <c r="G261">
        <v>25188</v>
      </c>
    </row>
    <row r="262" spans="1:7" hidden="1" outlineLevel="2" x14ac:dyDescent="0.35">
      <c r="A262" t="s">
        <v>36</v>
      </c>
      <c r="B262">
        <v>9351</v>
      </c>
      <c r="C262">
        <v>77376</v>
      </c>
      <c r="D262">
        <v>23456</v>
      </c>
      <c r="E262">
        <v>230839</v>
      </c>
      <c r="F262">
        <v>42362</v>
      </c>
      <c r="G262">
        <v>402824</v>
      </c>
    </row>
    <row r="263" spans="1:7" hidden="1" outlineLevel="2" x14ac:dyDescent="0.35">
      <c r="A263" t="s">
        <v>36</v>
      </c>
      <c r="B263">
        <v>2250</v>
      </c>
      <c r="C263">
        <v>30452</v>
      </c>
      <c r="D263">
        <v>6719</v>
      </c>
      <c r="E263">
        <v>79130</v>
      </c>
      <c r="F263">
        <v>10841</v>
      </c>
      <c r="G263">
        <v>143268</v>
      </c>
    </row>
    <row r="264" spans="1:7" outlineLevel="1" collapsed="1" x14ac:dyDescent="0.35">
      <c r="A264" s="13" t="s">
        <v>133</v>
      </c>
      <c r="F264">
        <f>SUBTOTAL(9,F260:F263)</f>
        <v>54850</v>
      </c>
      <c r="G264">
        <f>SUBTOTAL(9,G260:G263)</f>
        <v>571696</v>
      </c>
    </row>
    <row r="265" spans="1:7" hidden="1" outlineLevel="2" x14ac:dyDescent="0.35">
      <c r="A265" t="s">
        <v>59</v>
      </c>
      <c r="B265">
        <v>4338</v>
      </c>
      <c r="C265">
        <v>53521</v>
      </c>
      <c r="D265">
        <v>4275</v>
      </c>
      <c r="E265">
        <v>67460</v>
      </c>
      <c r="F265">
        <v>9801</v>
      </c>
      <c r="G265">
        <v>136027</v>
      </c>
    </row>
    <row r="266" spans="1:7" hidden="1" outlineLevel="2" x14ac:dyDescent="0.35">
      <c r="A266" t="s">
        <v>59</v>
      </c>
      <c r="B266">
        <v>1152</v>
      </c>
      <c r="C266">
        <v>21303</v>
      </c>
      <c r="D266">
        <v>90</v>
      </c>
      <c r="E266">
        <v>2580</v>
      </c>
      <c r="F266">
        <v>1818</v>
      </c>
      <c r="G266">
        <v>38843</v>
      </c>
    </row>
    <row r="267" spans="1:7" outlineLevel="1" collapsed="1" x14ac:dyDescent="0.35">
      <c r="A267" s="13" t="s">
        <v>134</v>
      </c>
      <c r="F267">
        <f>SUBTOTAL(9,F265:F266)</f>
        <v>11619</v>
      </c>
      <c r="G267">
        <f>SUBTOTAL(9,G265:G266)</f>
        <v>174870</v>
      </c>
    </row>
    <row r="268" spans="1:7" hidden="1" outlineLevel="2" x14ac:dyDescent="0.35">
      <c r="A268" t="s">
        <v>68</v>
      </c>
      <c r="B268">
        <v>495</v>
      </c>
      <c r="C268">
        <v>4780</v>
      </c>
      <c r="D268">
        <v>450</v>
      </c>
      <c r="E268">
        <v>4346</v>
      </c>
      <c r="F268">
        <v>945</v>
      </c>
      <c r="G268">
        <v>9126</v>
      </c>
    </row>
    <row r="269" spans="1:7" hidden="1" outlineLevel="2" x14ac:dyDescent="0.35">
      <c r="A269" t="s">
        <v>68</v>
      </c>
      <c r="B269">
        <v>1773</v>
      </c>
      <c r="C269">
        <v>17119</v>
      </c>
      <c r="D269">
        <v>1890</v>
      </c>
      <c r="E269">
        <v>18250</v>
      </c>
      <c r="F269">
        <v>5391</v>
      </c>
      <c r="G269">
        <v>45875</v>
      </c>
    </row>
    <row r="270" spans="1:7" outlineLevel="1" collapsed="1" x14ac:dyDescent="0.35">
      <c r="A270" s="13" t="s">
        <v>135</v>
      </c>
      <c r="F270">
        <f>SUBTOTAL(9,F268:F269)</f>
        <v>6336</v>
      </c>
      <c r="G270">
        <f>SUBTOTAL(9,G268:G269)</f>
        <v>55001</v>
      </c>
    </row>
    <row r="271" spans="1:7" hidden="1" outlineLevel="2" x14ac:dyDescent="0.35">
      <c r="A271" t="s">
        <v>74</v>
      </c>
      <c r="B271">
        <v>3</v>
      </c>
      <c r="C271">
        <v>12</v>
      </c>
      <c r="D271">
        <v>0</v>
      </c>
      <c r="E271">
        <v>0</v>
      </c>
      <c r="F271">
        <v>3</v>
      </c>
      <c r="G271">
        <v>12</v>
      </c>
    </row>
    <row r="272" spans="1:7" hidden="1" outlineLevel="2" x14ac:dyDescent="0.35">
      <c r="A272" t="s">
        <v>74</v>
      </c>
      <c r="B272">
        <v>180</v>
      </c>
      <c r="C272">
        <v>2918</v>
      </c>
      <c r="D272">
        <v>0</v>
      </c>
      <c r="E272">
        <v>0</v>
      </c>
      <c r="F272">
        <v>1980</v>
      </c>
      <c r="G272">
        <v>26114</v>
      </c>
    </row>
    <row r="273" spans="1:7" hidden="1" outlineLevel="2" x14ac:dyDescent="0.35">
      <c r="A273" t="s">
        <v>74</v>
      </c>
      <c r="B273">
        <v>249</v>
      </c>
      <c r="C273">
        <v>6278</v>
      </c>
      <c r="D273">
        <v>0</v>
      </c>
      <c r="E273">
        <v>0</v>
      </c>
      <c r="F273">
        <v>1284</v>
      </c>
      <c r="G273">
        <v>24933</v>
      </c>
    </row>
    <row r="274" spans="1:7" outlineLevel="1" collapsed="1" x14ac:dyDescent="0.35">
      <c r="A274" s="13" t="s">
        <v>136</v>
      </c>
      <c r="F274">
        <f>SUBTOTAL(9,F271:F273)</f>
        <v>3267</v>
      </c>
      <c r="G274">
        <f>SUBTOTAL(9,G271:G273)</f>
        <v>51059</v>
      </c>
    </row>
    <row r="275" spans="1:7" hidden="1" outlineLevel="2" x14ac:dyDescent="0.35">
      <c r="A275" t="s">
        <v>39</v>
      </c>
      <c r="B275">
        <v>0</v>
      </c>
      <c r="C275">
        <v>0</v>
      </c>
      <c r="D275">
        <v>7560</v>
      </c>
      <c r="E275">
        <v>62863</v>
      </c>
      <c r="F275">
        <v>43848</v>
      </c>
      <c r="G275">
        <v>483749</v>
      </c>
    </row>
    <row r="276" spans="1:7" hidden="1" outlineLevel="2" x14ac:dyDescent="0.35">
      <c r="A276" t="s">
        <v>39</v>
      </c>
      <c r="B276">
        <v>0</v>
      </c>
      <c r="C276">
        <v>0</v>
      </c>
      <c r="D276">
        <v>2925</v>
      </c>
      <c r="E276">
        <v>48367</v>
      </c>
      <c r="F276">
        <v>2925</v>
      </c>
      <c r="G276">
        <v>48367</v>
      </c>
    </row>
    <row r="277" spans="1:7" outlineLevel="1" collapsed="1" x14ac:dyDescent="0.35">
      <c r="A277" s="13" t="s">
        <v>137</v>
      </c>
      <c r="F277">
        <f>SUBTOTAL(9,F275:F276)</f>
        <v>46773</v>
      </c>
      <c r="G277">
        <f>SUBTOTAL(9,G275:G276)</f>
        <v>532116</v>
      </c>
    </row>
    <row r="278" spans="1:7" hidden="1" outlineLevel="2" x14ac:dyDescent="0.35">
      <c r="A278" t="s">
        <v>80</v>
      </c>
      <c r="B278">
        <v>0</v>
      </c>
      <c r="C278">
        <v>0</v>
      </c>
      <c r="D278">
        <v>0</v>
      </c>
      <c r="E278">
        <v>0</v>
      </c>
      <c r="F278">
        <v>203</v>
      </c>
      <c r="G278">
        <v>1998</v>
      </c>
    </row>
    <row r="279" spans="1:7" hidden="1" outlineLevel="2" x14ac:dyDescent="0.35">
      <c r="A279" t="s">
        <v>80</v>
      </c>
      <c r="B279">
        <v>0</v>
      </c>
      <c r="C279">
        <v>0</v>
      </c>
      <c r="D279">
        <v>0</v>
      </c>
      <c r="E279">
        <v>0</v>
      </c>
      <c r="F279">
        <v>23</v>
      </c>
      <c r="G279">
        <v>330</v>
      </c>
    </row>
    <row r="280" spans="1:7" outlineLevel="1" collapsed="1" x14ac:dyDescent="0.35">
      <c r="A280" s="13" t="s">
        <v>138</v>
      </c>
      <c r="F280">
        <f>SUBTOTAL(9,F278:F279)</f>
        <v>226</v>
      </c>
      <c r="G280">
        <f>SUBTOTAL(9,G278:G279)</f>
        <v>2328</v>
      </c>
    </row>
    <row r="281" spans="1:7" hidden="1" outlineLevel="2" x14ac:dyDescent="0.35">
      <c r="A281" t="s">
        <v>42</v>
      </c>
      <c r="B281">
        <v>0</v>
      </c>
      <c r="C281">
        <v>0</v>
      </c>
      <c r="D281">
        <v>0</v>
      </c>
      <c r="E281">
        <v>0</v>
      </c>
      <c r="F281">
        <v>48000</v>
      </c>
      <c r="G281">
        <v>148800</v>
      </c>
    </row>
    <row r="282" spans="1:7" hidden="1" outlineLevel="2" x14ac:dyDescent="0.35">
      <c r="A282" t="s">
        <v>42</v>
      </c>
      <c r="B282">
        <v>0</v>
      </c>
      <c r="C282">
        <v>0</v>
      </c>
      <c r="D282">
        <v>24000</v>
      </c>
      <c r="E282">
        <v>78154</v>
      </c>
      <c r="F282">
        <v>24000</v>
      </c>
      <c r="G282">
        <v>78154</v>
      </c>
    </row>
    <row r="283" spans="1:7" outlineLevel="1" collapsed="1" x14ac:dyDescent="0.35">
      <c r="A283" s="13" t="s">
        <v>139</v>
      </c>
      <c r="F283">
        <f>SUBTOTAL(9,F281:F282)</f>
        <v>72000</v>
      </c>
      <c r="G283">
        <f>SUBTOTAL(9,G281:G282)</f>
        <v>226954</v>
      </c>
    </row>
    <row r="284" spans="1:7" hidden="1" outlineLevel="2" x14ac:dyDescent="0.35">
      <c r="A284" t="s">
        <v>75</v>
      </c>
      <c r="B284">
        <v>0</v>
      </c>
      <c r="C284">
        <v>0</v>
      </c>
      <c r="D284">
        <v>0</v>
      </c>
      <c r="E284">
        <v>0</v>
      </c>
      <c r="F284">
        <v>360</v>
      </c>
      <c r="G284">
        <v>4745</v>
      </c>
    </row>
    <row r="285" spans="1:7" hidden="1" outlineLevel="2" x14ac:dyDescent="0.35">
      <c r="A285" t="s">
        <v>75</v>
      </c>
      <c r="B285">
        <v>0</v>
      </c>
      <c r="C285">
        <v>0</v>
      </c>
      <c r="D285">
        <v>0</v>
      </c>
      <c r="E285">
        <v>0</v>
      </c>
      <c r="F285">
        <v>450</v>
      </c>
      <c r="G285">
        <v>4745</v>
      </c>
    </row>
    <row r="286" spans="1:7" outlineLevel="1" collapsed="1" x14ac:dyDescent="0.35">
      <c r="A286" s="13" t="s">
        <v>140</v>
      </c>
      <c r="F286">
        <f>SUBTOTAL(9,F284:F285)</f>
        <v>810</v>
      </c>
      <c r="G286">
        <f>SUBTOTAL(9,G284:G285)</f>
        <v>9490</v>
      </c>
    </row>
    <row r="287" spans="1:7" hidden="1" outlineLevel="2" x14ac:dyDescent="0.35">
      <c r="A287" t="s">
        <v>83</v>
      </c>
      <c r="B287">
        <v>0</v>
      </c>
      <c r="C287">
        <v>0</v>
      </c>
      <c r="D287">
        <v>0</v>
      </c>
      <c r="E287">
        <v>0</v>
      </c>
      <c r="F287">
        <v>113</v>
      </c>
      <c r="G287">
        <v>831</v>
      </c>
    </row>
    <row r="288" spans="1:7" hidden="1" outlineLevel="2" x14ac:dyDescent="0.35">
      <c r="A288" t="s">
        <v>83</v>
      </c>
      <c r="B288">
        <v>0</v>
      </c>
      <c r="C288">
        <v>0</v>
      </c>
      <c r="D288">
        <v>0</v>
      </c>
      <c r="E288">
        <v>0</v>
      </c>
      <c r="F288">
        <v>90</v>
      </c>
      <c r="G288">
        <v>665</v>
      </c>
    </row>
    <row r="289" spans="1:7" outlineLevel="1" collapsed="1" x14ac:dyDescent="0.35">
      <c r="A289" s="13" t="s">
        <v>141</v>
      </c>
      <c r="F289">
        <f>SUBTOTAL(9,F287:F288)</f>
        <v>203</v>
      </c>
      <c r="G289">
        <f>SUBTOTAL(9,G287:G288)</f>
        <v>1496</v>
      </c>
    </row>
    <row r="290" spans="1:7" hidden="1" outlineLevel="2" x14ac:dyDescent="0.35">
      <c r="A290" t="s">
        <v>13</v>
      </c>
      <c r="B290">
        <v>0</v>
      </c>
      <c r="C290">
        <v>0</v>
      </c>
      <c r="D290">
        <v>198</v>
      </c>
      <c r="E290">
        <v>1760</v>
      </c>
      <c r="F290">
        <v>198</v>
      </c>
      <c r="G290">
        <v>1760</v>
      </c>
    </row>
    <row r="291" spans="1:7" hidden="1" outlineLevel="2" x14ac:dyDescent="0.35">
      <c r="A291" t="s">
        <v>13</v>
      </c>
      <c r="B291">
        <v>4455</v>
      </c>
      <c r="C291">
        <v>47726</v>
      </c>
      <c r="D291">
        <v>198</v>
      </c>
      <c r="E291">
        <v>1760</v>
      </c>
      <c r="F291">
        <v>7929</v>
      </c>
      <c r="G291">
        <v>84577</v>
      </c>
    </row>
    <row r="292" spans="1:7" hidden="1" outlineLevel="2" x14ac:dyDescent="0.35">
      <c r="A292" t="s">
        <v>13</v>
      </c>
      <c r="B292">
        <v>140251</v>
      </c>
      <c r="C292">
        <v>1238803</v>
      </c>
      <c r="D292">
        <v>216545</v>
      </c>
      <c r="E292">
        <v>2163876</v>
      </c>
      <c r="F292">
        <v>874881</v>
      </c>
      <c r="G292">
        <v>8387524</v>
      </c>
    </row>
    <row r="293" spans="1:7" hidden="1" outlineLevel="2" x14ac:dyDescent="0.35">
      <c r="A293" t="s">
        <v>13</v>
      </c>
      <c r="B293">
        <v>0</v>
      </c>
      <c r="C293">
        <v>0</v>
      </c>
      <c r="D293">
        <v>9</v>
      </c>
      <c r="E293">
        <v>499</v>
      </c>
      <c r="F293">
        <v>9</v>
      </c>
      <c r="G293">
        <v>499</v>
      </c>
    </row>
    <row r="294" spans="1:7" hidden="1" outlineLevel="2" x14ac:dyDescent="0.35">
      <c r="A294" t="s">
        <v>13</v>
      </c>
      <c r="B294">
        <v>2993</v>
      </c>
      <c r="C294">
        <v>66467</v>
      </c>
      <c r="D294">
        <v>10989</v>
      </c>
      <c r="E294">
        <v>170460</v>
      </c>
      <c r="F294">
        <v>41278</v>
      </c>
      <c r="G294">
        <v>766266</v>
      </c>
    </row>
    <row r="295" spans="1:7" hidden="1" outlineLevel="2" x14ac:dyDescent="0.35">
      <c r="A295" t="s">
        <v>13</v>
      </c>
      <c r="B295">
        <v>0</v>
      </c>
      <c r="C295">
        <v>0</v>
      </c>
      <c r="D295">
        <v>18</v>
      </c>
      <c r="E295">
        <v>1747</v>
      </c>
      <c r="F295">
        <v>18</v>
      </c>
      <c r="G295">
        <v>1747</v>
      </c>
    </row>
    <row r="296" spans="1:7" hidden="1" outlineLevel="2" x14ac:dyDescent="0.35">
      <c r="A296" t="s">
        <v>13</v>
      </c>
      <c r="B296">
        <v>0</v>
      </c>
      <c r="C296">
        <v>0</v>
      </c>
      <c r="D296">
        <v>0</v>
      </c>
      <c r="E296">
        <v>0</v>
      </c>
      <c r="F296">
        <v>495</v>
      </c>
      <c r="G296">
        <v>9061</v>
      </c>
    </row>
    <row r="297" spans="1:7" hidden="1" outlineLevel="2" x14ac:dyDescent="0.35">
      <c r="A297" t="s">
        <v>13</v>
      </c>
      <c r="B297">
        <v>0</v>
      </c>
      <c r="C297">
        <v>0</v>
      </c>
      <c r="D297">
        <v>0</v>
      </c>
      <c r="E297">
        <v>0</v>
      </c>
      <c r="F297">
        <v>72000</v>
      </c>
      <c r="G297">
        <v>285768</v>
      </c>
    </row>
    <row r="298" spans="1:7" outlineLevel="1" collapsed="1" x14ac:dyDescent="0.35">
      <c r="A298" s="13" t="s">
        <v>142</v>
      </c>
      <c r="F298">
        <f>SUBTOTAL(9,F290:F297)</f>
        <v>996808</v>
      </c>
      <c r="G298">
        <f>SUBTOTAL(9,G290:G297)</f>
        <v>9537202</v>
      </c>
    </row>
    <row r="299" spans="1:7" hidden="1" outlineLevel="2" x14ac:dyDescent="0.35">
      <c r="A299" t="s">
        <v>63</v>
      </c>
      <c r="B299">
        <v>0</v>
      </c>
      <c r="C299">
        <v>0</v>
      </c>
      <c r="D299">
        <v>0</v>
      </c>
      <c r="E299">
        <v>0</v>
      </c>
      <c r="F299">
        <v>562</v>
      </c>
      <c r="G299">
        <v>5645</v>
      </c>
    </row>
    <row r="300" spans="1:7" hidden="1" outlineLevel="2" x14ac:dyDescent="0.35">
      <c r="A300" t="s">
        <v>63</v>
      </c>
      <c r="B300">
        <v>624</v>
      </c>
      <c r="C300">
        <v>11520</v>
      </c>
      <c r="D300">
        <v>1980</v>
      </c>
      <c r="E300">
        <v>20455</v>
      </c>
      <c r="F300">
        <v>8459</v>
      </c>
      <c r="G300">
        <v>96806</v>
      </c>
    </row>
    <row r="301" spans="1:7" hidden="1" outlineLevel="2" x14ac:dyDescent="0.35">
      <c r="A301" t="s">
        <v>63</v>
      </c>
      <c r="B301">
        <v>0</v>
      </c>
      <c r="C301">
        <v>0</v>
      </c>
      <c r="D301">
        <v>0</v>
      </c>
      <c r="E301">
        <v>0</v>
      </c>
      <c r="F301">
        <v>135</v>
      </c>
      <c r="G301">
        <v>1200</v>
      </c>
    </row>
    <row r="302" spans="1:7" hidden="1" outlineLevel="2" x14ac:dyDescent="0.35">
      <c r="A302" t="s">
        <v>63</v>
      </c>
      <c r="B302">
        <v>72</v>
      </c>
      <c r="C302">
        <v>2834</v>
      </c>
      <c r="D302">
        <v>347</v>
      </c>
      <c r="E302">
        <v>5613</v>
      </c>
      <c r="F302">
        <v>1746</v>
      </c>
      <c r="G302">
        <v>27425</v>
      </c>
    </row>
    <row r="303" spans="1:7" hidden="1" outlineLevel="2" x14ac:dyDescent="0.35">
      <c r="A303" t="s">
        <v>63</v>
      </c>
      <c r="B303">
        <v>0</v>
      </c>
      <c r="C303">
        <v>0</v>
      </c>
      <c r="D303">
        <v>0</v>
      </c>
      <c r="E303">
        <v>0</v>
      </c>
      <c r="F303">
        <v>18</v>
      </c>
      <c r="G303">
        <v>240</v>
      </c>
    </row>
    <row r="304" spans="1:7" outlineLevel="1" collapsed="1" x14ac:dyDescent="0.35">
      <c r="A304" s="13" t="s">
        <v>143</v>
      </c>
      <c r="F304">
        <f>SUBTOTAL(9,F299:F303)</f>
        <v>10920</v>
      </c>
      <c r="G304">
        <f>SUBTOTAL(9,G299:G303)</f>
        <v>131316</v>
      </c>
    </row>
    <row r="305" spans="1:7" hidden="1" outlineLevel="2" x14ac:dyDescent="0.35">
      <c r="A305" t="s">
        <v>70</v>
      </c>
      <c r="B305">
        <v>0</v>
      </c>
      <c r="C305">
        <v>0</v>
      </c>
      <c r="D305">
        <v>0</v>
      </c>
      <c r="E305">
        <v>0</v>
      </c>
      <c r="F305">
        <v>32</v>
      </c>
      <c r="G305">
        <v>1420</v>
      </c>
    </row>
    <row r="306" spans="1:7" hidden="1" outlineLevel="2" x14ac:dyDescent="0.35">
      <c r="A306" t="s">
        <v>70</v>
      </c>
      <c r="B306">
        <v>0</v>
      </c>
      <c r="C306">
        <v>0</v>
      </c>
      <c r="D306">
        <v>0</v>
      </c>
      <c r="E306">
        <v>0</v>
      </c>
      <c r="F306">
        <v>86</v>
      </c>
      <c r="G306">
        <v>1278</v>
      </c>
    </row>
    <row r="307" spans="1:7" hidden="1" outlineLevel="2" x14ac:dyDescent="0.35">
      <c r="A307" t="s">
        <v>70</v>
      </c>
      <c r="B307">
        <v>0</v>
      </c>
      <c r="C307">
        <v>0</v>
      </c>
      <c r="D307">
        <v>0</v>
      </c>
      <c r="E307">
        <v>0</v>
      </c>
      <c r="F307">
        <v>126</v>
      </c>
      <c r="G307">
        <v>1714</v>
      </c>
    </row>
    <row r="308" spans="1:7" hidden="1" outlineLevel="2" x14ac:dyDescent="0.35">
      <c r="A308" t="s">
        <v>70</v>
      </c>
      <c r="B308">
        <v>0</v>
      </c>
      <c r="C308">
        <v>0</v>
      </c>
      <c r="D308">
        <v>0</v>
      </c>
      <c r="E308">
        <v>0</v>
      </c>
      <c r="F308">
        <v>633</v>
      </c>
      <c r="G308">
        <v>8288</v>
      </c>
    </row>
    <row r="309" spans="1:7" hidden="1" outlineLevel="2" x14ac:dyDescent="0.35">
      <c r="A309" t="s">
        <v>70</v>
      </c>
      <c r="B309">
        <v>0</v>
      </c>
      <c r="C309">
        <v>0</v>
      </c>
      <c r="D309">
        <v>0</v>
      </c>
      <c r="E309">
        <v>0</v>
      </c>
      <c r="F309">
        <v>504</v>
      </c>
      <c r="G309">
        <v>6859</v>
      </c>
    </row>
    <row r="310" spans="1:7" outlineLevel="1" collapsed="1" x14ac:dyDescent="0.35">
      <c r="A310" s="13" t="s">
        <v>144</v>
      </c>
      <c r="F310">
        <f>SUBTOTAL(9,F305:F309)</f>
        <v>1381</v>
      </c>
      <c r="G310">
        <f>SUBTOTAL(9,G305:G309)</f>
        <v>19559</v>
      </c>
    </row>
    <row r="311" spans="1:7" hidden="1" outlineLevel="2" x14ac:dyDescent="0.35">
      <c r="A311" t="s">
        <v>61</v>
      </c>
      <c r="B311">
        <v>0</v>
      </c>
      <c r="C311">
        <v>0</v>
      </c>
      <c r="D311">
        <v>0</v>
      </c>
      <c r="E311">
        <v>0</v>
      </c>
      <c r="F311">
        <v>99</v>
      </c>
      <c r="G311">
        <v>3634</v>
      </c>
    </row>
    <row r="312" spans="1:7" hidden="1" outlineLevel="2" x14ac:dyDescent="0.35">
      <c r="A312" t="s">
        <v>61</v>
      </c>
      <c r="B312">
        <v>0</v>
      </c>
      <c r="C312">
        <v>0</v>
      </c>
      <c r="D312">
        <v>28</v>
      </c>
      <c r="E312">
        <v>462</v>
      </c>
      <c r="F312">
        <v>28</v>
      </c>
      <c r="G312">
        <v>462</v>
      </c>
    </row>
    <row r="313" spans="1:7" hidden="1" outlineLevel="2" x14ac:dyDescent="0.35">
      <c r="A313" t="s">
        <v>61</v>
      </c>
      <c r="B313">
        <v>0</v>
      </c>
      <c r="C313">
        <v>0</v>
      </c>
      <c r="D313">
        <v>195</v>
      </c>
      <c r="E313">
        <v>2669</v>
      </c>
      <c r="F313">
        <v>357</v>
      </c>
      <c r="G313">
        <v>5125</v>
      </c>
    </row>
    <row r="314" spans="1:7" hidden="1" outlineLevel="2" x14ac:dyDescent="0.35">
      <c r="A314" t="s">
        <v>61</v>
      </c>
      <c r="B314">
        <v>0</v>
      </c>
      <c r="C314">
        <v>0</v>
      </c>
      <c r="D314">
        <v>1778</v>
      </c>
      <c r="E314">
        <v>18450</v>
      </c>
      <c r="F314">
        <v>4289</v>
      </c>
      <c r="G314">
        <v>40922</v>
      </c>
    </row>
    <row r="315" spans="1:7" hidden="1" outlineLevel="2" x14ac:dyDescent="0.35">
      <c r="A315" t="s">
        <v>61</v>
      </c>
      <c r="B315">
        <v>0</v>
      </c>
      <c r="C315">
        <v>0</v>
      </c>
      <c r="D315">
        <v>180</v>
      </c>
      <c r="E315">
        <v>2331</v>
      </c>
      <c r="F315">
        <v>671</v>
      </c>
      <c r="G315">
        <v>9745</v>
      </c>
    </row>
    <row r="316" spans="1:7" hidden="1" outlineLevel="2" x14ac:dyDescent="0.35">
      <c r="A316" t="s">
        <v>61</v>
      </c>
      <c r="B316">
        <v>0</v>
      </c>
      <c r="C316">
        <v>0</v>
      </c>
      <c r="D316">
        <v>477</v>
      </c>
      <c r="E316">
        <v>6064</v>
      </c>
      <c r="F316">
        <v>1454</v>
      </c>
      <c r="G316">
        <v>18816</v>
      </c>
    </row>
    <row r="317" spans="1:7" hidden="1" outlineLevel="2" x14ac:dyDescent="0.35">
      <c r="A317" t="s">
        <v>61</v>
      </c>
      <c r="B317">
        <v>0</v>
      </c>
      <c r="C317">
        <v>0</v>
      </c>
      <c r="D317">
        <v>234</v>
      </c>
      <c r="E317">
        <v>3374</v>
      </c>
      <c r="F317">
        <v>432</v>
      </c>
      <c r="G317">
        <v>6143</v>
      </c>
    </row>
    <row r="318" spans="1:7" hidden="1" outlineLevel="2" x14ac:dyDescent="0.35">
      <c r="A318" t="s">
        <v>61</v>
      </c>
      <c r="B318">
        <v>0</v>
      </c>
      <c r="C318">
        <v>0</v>
      </c>
      <c r="D318">
        <v>77</v>
      </c>
      <c r="E318">
        <v>671</v>
      </c>
      <c r="F318">
        <v>338</v>
      </c>
      <c r="G318">
        <v>2917</v>
      </c>
    </row>
    <row r="319" spans="1:7" outlineLevel="1" collapsed="1" x14ac:dyDescent="0.35">
      <c r="A319" s="13" t="s">
        <v>145</v>
      </c>
      <c r="F319">
        <f>SUBTOTAL(9,F311:F318)</f>
        <v>7668</v>
      </c>
      <c r="G319">
        <f>SUBTOTAL(9,G311:G318)</f>
        <v>87764</v>
      </c>
    </row>
    <row r="320" spans="1:7" hidden="1" outlineLevel="2" x14ac:dyDescent="0.35">
      <c r="A320" t="s">
        <v>28</v>
      </c>
      <c r="B320">
        <v>17280</v>
      </c>
      <c r="C320">
        <v>169877</v>
      </c>
      <c r="D320">
        <v>9036</v>
      </c>
      <c r="E320">
        <v>61248</v>
      </c>
      <c r="F320">
        <v>88182</v>
      </c>
      <c r="G320">
        <v>873704</v>
      </c>
    </row>
    <row r="321" spans="1:7" hidden="1" outlineLevel="2" x14ac:dyDescent="0.35">
      <c r="A321" t="s">
        <v>28</v>
      </c>
      <c r="B321">
        <v>1944</v>
      </c>
      <c r="C321">
        <v>52917</v>
      </c>
      <c r="D321">
        <v>0</v>
      </c>
      <c r="E321">
        <v>0</v>
      </c>
      <c r="F321">
        <v>3069</v>
      </c>
      <c r="G321">
        <v>72265</v>
      </c>
    </row>
    <row r="322" spans="1:7" hidden="1" outlineLevel="2" x14ac:dyDescent="0.35">
      <c r="A322" t="s">
        <v>28</v>
      </c>
      <c r="B322">
        <v>23855</v>
      </c>
      <c r="C322">
        <v>119275</v>
      </c>
      <c r="D322">
        <v>47761</v>
      </c>
      <c r="E322">
        <v>202923</v>
      </c>
      <c r="F322">
        <v>126022</v>
      </c>
      <c r="G322">
        <v>610554</v>
      </c>
    </row>
    <row r="323" spans="1:7" hidden="1" outlineLevel="2" x14ac:dyDescent="0.35">
      <c r="A323" t="s">
        <v>28</v>
      </c>
      <c r="B323">
        <v>24000</v>
      </c>
      <c r="C323">
        <v>72000</v>
      </c>
      <c r="D323">
        <v>0</v>
      </c>
      <c r="E323">
        <v>0</v>
      </c>
      <c r="F323">
        <v>48000</v>
      </c>
      <c r="G323">
        <v>168000</v>
      </c>
    </row>
    <row r="324" spans="1:7" outlineLevel="1" collapsed="1" x14ac:dyDescent="0.35">
      <c r="A324" s="13" t="s">
        <v>146</v>
      </c>
      <c r="F324">
        <f>SUBTOTAL(9,F320:F323)</f>
        <v>265273</v>
      </c>
      <c r="G324">
        <f>SUBTOTAL(9,G320:G323)</f>
        <v>1724523</v>
      </c>
    </row>
    <row r="325" spans="1:7" hidden="1" outlineLevel="2" x14ac:dyDescent="0.35">
      <c r="A325" t="s">
        <v>66</v>
      </c>
      <c r="B325">
        <v>0</v>
      </c>
      <c r="C325">
        <v>0</v>
      </c>
      <c r="D325">
        <v>0</v>
      </c>
      <c r="E325">
        <v>0</v>
      </c>
      <c r="F325">
        <v>14</v>
      </c>
      <c r="G325">
        <v>310</v>
      </c>
    </row>
    <row r="326" spans="1:7" hidden="1" outlineLevel="2" x14ac:dyDescent="0.35">
      <c r="A326" t="s">
        <v>66</v>
      </c>
      <c r="B326">
        <v>0</v>
      </c>
      <c r="C326">
        <v>0</v>
      </c>
      <c r="D326">
        <v>0</v>
      </c>
      <c r="E326">
        <v>0</v>
      </c>
      <c r="F326">
        <v>855</v>
      </c>
      <c r="G326">
        <v>12350</v>
      </c>
    </row>
    <row r="327" spans="1:7" hidden="1" outlineLevel="2" x14ac:dyDescent="0.35">
      <c r="A327" t="s">
        <v>66</v>
      </c>
      <c r="B327">
        <v>0</v>
      </c>
      <c r="C327">
        <v>0</v>
      </c>
      <c r="D327">
        <v>0</v>
      </c>
      <c r="E327">
        <v>0</v>
      </c>
      <c r="F327">
        <v>65</v>
      </c>
      <c r="G327">
        <v>3536</v>
      </c>
    </row>
    <row r="328" spans="1:7" hidden="1" outlineLevel="2" x14ac:dyDescent="0.35">
      <c r="A328" t="s">
        <v>66</v>
      </c>
      <c r="B328">
        <v>0</v>
      </c>
      <c r="C328">
        <v>0</v>
      </c>
      <c r="D328">
        <v>0</v>
      </c>
      <c r="E328">
        <v>0</v>
      </c>
      <c r="F328">
        <v>30</v>
      </c>
      <c r="G328">
        <v>2057</v>
      </c>
    </row>
    <row r="329" spans="1:7" hidden="1" outlineLevel="2" x14ac:dyDescent="0.35">
      <c r="A329" t="s">
        <v>66</v>
      </c>
      <c r="B329">
        <v>0</v>
      </c>
      <c r="C329">
        <v>0</v>
      </c>
      <c r="D329">
        <v>0</v>
      </c>
      <c r="E329">
        <v>0</v>
      </c>
      <c r="F329">
        <v>3112</v>
      </c>
      <c r="G329">
        <v>37438</v>
      </c>
    </row>
    <row r="330" spans="1:7" hidden="1" outlineLevel="2" x14ac:dyDescent="0.35">
      <c r="A330" t="s">
        <v>66</v>
      </c>
      <c r="B330">
        <v>0</v>
      </c>
      <c r="C330">
        <v>0</v>
      </c>
      <c r="D330">
        <v>0</v>
      </c>
      <c r="E330">
        <v>0</v>
      </c>
      <c r="F330">
        <v>945</v>
      </c>
      <c r="G330">
        <v>13426</v>
      </c>
    </row>
    <row r="331" spans="1:7" outlineLevel="1" collapsed="1" x14ac:dyDescent="0.35">
      <c r="A331" s="13" t="s">
        <v>147</v>
      </c>
      <c r="F331">
        <f>SUBTOTAL(9,F325:F330)</f>
        <v>5021</v>
      </c>
      <c r="G331">
        <f>SUBTOTAL(9,G325:G330)</f>
        <v>69117</v>
      </c>
    </row>
    <row r="332" spans="1:7" hidden="1" outlineLevel="2" x14ac:dyDescent="0.35">
      <c r="A332" t="s">
        <v>44</v>
      </c>
      <c r="B332">
        <v>14049</v>
      </c>
      <c r="C332">
        <v>199647</v>
      </c>
      <c r="D332">
        <v>2268</v>
      </c>
      <c r="E332">
        <v>25353</v>
      </c>
      <c r="F332">
        <v>35582</v>
      </c>
      <c r="G332">
        <v>423852</v>
      </c>
    </row>
    <row r="333" spans="1:7" hidden="1" outlineLevel="2" x14ac:dyDescent="0.35">
      <c r="A333" t="s">
        <v>44</v>
      </c>
      <c r="B333">
        <v>4680</v>
      </c>
      <c r="C333">
        <v>81990</v>
      </c>
      <c r="D333">
        <v>41</v>
      </c>
      <c r="E333">
        <v>816</v>
      </c>
      <c r="F333">
        <v>13064</v>
      </c>
      <c r="G333">
        <v>188636</v>
      </c>
    </row>
    <row r="334" spans="1:7" outlineLevel="1" collapsed="1" x14ac:dyDescent="0.35">
      <c r="A334" s="13" t="s">
        <v>148</v>
      </c>
      <c r="F334">
        <f>SUBTOTAL(9,F332:F333)</f>
        <v>48646</v>
      </c>
      <c r="G334">
        <f>SUBTOTAL(9,G332:G333)</f>
        <v>612488</v>
      </c>
    </row>
    <row r="335" spans="1:7" hidden="1" outlineLevel="2" x14ac:dyDescent="0.35">
      <c r="A335" t="s">
        <v>18</v>
      </c>
      <c r="B335">
        <v>1413</v>
      </c>
      <c r="C335">
        <v>15267</v>
      </c>
      <c r="D335">
        <v>0</v>
      </c>
      <c r="E335">
        <v>0</v>
      </c>
      <c r="F335">
        <v>2732</v>
      </c>
      <c r="G335">
        <v>29570</v>
      </c>
    </row>
    <row r="336" spans="1:7" hidden="1" outlineLevel="2" x14ac:dyDescent="0.35">
      <c r="A336" t="s">
        <v>18</v>
      </c>
      <c r="B336">
        <v>1395</v>
      </c>
      <c r="C336">
        <v>14313</v>
      </c>
      <c r="D336">
        <v>2448</v>
      </c>
      <c r="E336">
        <v>23804</v>
      </c>
      <c r="F336">
        <v>4968</v>
      </c>
      <c r="G336">
        <v>50617</v>
      </c>
    </row>
    <row r="337" spans="1:7" hidden="1" outlineLevel="2" x14ac:dyDescent="0.35">
      <c r="A337" t="s">
        <v>18</v>
      </c>
      <c r="B337">
        <v>65502</v>
      </c>
      <c r="C337">
        <v>499510</v>
      </c>
      <c r="D337">
        <v>80078</v>
      </c>
      <c r="E337">
        <v>702722</v>
      </c>
      <c r="F337">
        <v>341924</v>
      </c>
      <c r="G337">
        <v>2779277</v>
      </c>
    </row>
    <row r="338" spans="1:7" hidden="1" outlineLevel="2" x14ac:dyDescent="0.35">
      <c r="A338" t="s">
        <v>18</v>
      </c>
      <c r="B338">
        <v>0</v>
      </c>
      <c r="C338">
        <v>0</v>
      </c>
      <c r="D338">
        <v>0</v>
      </c>
      <c r="E338">
        <v>0</v>
      </c>
      <c r="F338">
        <v>2808</v>
      </c>
      <c r="G338">
        <v>28898</v>
      </c>
    </row>
    <row r="339" spans="1:7" hidden="1" outlineLevel="2" x14ac:dyDescent="0.35">
      <c r="A339" t="s">
        <v>18</v>
      </c>
      <c r="B339">
        <v>7506</v>
      </c>
      <c r="C339">
        <v>63092</v>
      </c>
      <c r="D339">
        <v>6476</v>
      </c>
      <c r="E339">
        <v>68404</v>
      </c>
      <c r="F339">
        <v>31581</v>
      </c>
      <c r="G339">
        <v>279500</v>
      </c>
    </row>
    <row r="340" spans="1:7" hidden="1" outlineLevel="2" x14ac:dyDescent="0.35">
      <c r="A340" t="s">
        <v>18</v>
      </c>
      <c r="B340">
        <v>0</v>
      </c>
      <c r="C340">
        <v>0</v>
      </c>
      <c r="D340">
        <v>0</v>
      </c>
      <c r="E340">
        <v>0</v>
      </c>
      <c r="F340">
        <v>96000</v>
      </c>
      <c r="G340">
        <v>308185</v>
      </c>
    </row>
    <row r="341" spans="1:7" outlineLevel="1" collapsed="1" x14ac:dyDescent="0.35">
      <c r="A341" s="13" t="s">
        <v>149</v>
      </c>
      <c r="F341">
        <f>SUBTOTAL(9,F335:F340)</f>
        <v>480013</v>
      </c>
      <c r="G341">
        <f>SUBTOTAL(9,G335:G340)</f>
        <v>3476047</v>
      </c>
    </row>
    <row r="342" spans="1:7" hidden="1" outlineLevel="2" x14ac:dyDescent="0.35">
      <c r="A342" t="s">
        <v>87</v>
      </c>
      <c r="B342">
        <v>19575</v>
      </c>
      <c r="C342">
        <v>217964</v>
      </c>
      <c r="D342">
        <v>0</v>
      </c>
      <c r="E342">
        <v>0</v>
      </c>
      <c r="F342">
        <v>19575</v>
      </c>
      <c r="G342">
        <v>217964</v>
      </c>
    </row>
    <row r="343" spans="1:7" hidden="1" outlineLevel="2" x14ac:dyDescent="0.35">
      <c r="A343" t="s">
        <v>87</v>
      </c>
      <c r="B343">
        <v>1755</v>
      </c>
      <c r="C343">
        <v>37749</v>
      </c>
      <c r="D343">
        <v>0</v>
      </c>
      <c r="E343">
        <v>0</v>
      </c>
      <c r="F343">
        <v>1755</v>
      </c>
      <c r="G343">
        <v>37749</v>
      </c>
    </row>
    <row r="344" spans="1:7" outlineLevel="1" collapsed="1" x14ac:dyDescent="0.35">
      <c r="A344" s="13" t="s">
        <v>150</v>
      </c>
      <c r="F344">
        <f>SUBTOTAL(9,F342:F343)</f>
        <v>21330</v>
      </c>
      <c r="G344">
        <f>SUBTOTAL(9,G342:G343)</f>
        <v>255713</v>
      </c>
    </row>
    <row r="345" spans="1:7" hidden="1" outlineLevel="2" x14ac:dyDescent="0.35">
      <c r="A345" t="s">
        <v>31</v>
      </c>
      <c r="B345">
        <v>0</v>
      </c>
      <c r="C345">
        <v>0</v>
      </c>
      <c r="D345">
        <v>0</v>
      </c>
      <c r="E345">
        <v>0</v>
      </c>
      <c r="F345">
        <v>41328</v>
      </c>
      <c r="G345">
        <v>573758</v>
      </c>
    </row>
    <row r="346" spans="1:7" outlineLevel="1" collapsed="1" x14ac:dyDescent="0.35">
      <c r="A346" s="13" t="s">
        <v>151</v>
      </c>
      <c r="F346">
        <f>SUBTOTAL(9,F345:F345)</f>
        <v>41328</v>
      </c>
      <c r="G346">
        <f>SUBTOTAL(9,G345:G345)</f>
        <v>573758</v>
      </c>
    </row>
    <row r="347" spans="1:7" hidden="1" outlineLevel="2" x14ac:dyDescent="0.35">
      <c r="A347" t="s">
        <v>43</v>
      </c>
      <c r="B347">
        <v>0</v>
      </c>
      <c r="C347">
        <v>0</v>
      </c>
      <c r="D347">
        <v>0</v>
      </c>
      <c r="E347">
        <v>0</v>
      </c>
      <c r="F347">
        <v>22554</v>
      </c>
      <c r="G347">
        <v>195767</v>
      </c>
    </row>
    <row r="348" spans="1:7" hidden="1" outlineLevel="2" x14ac:dyDescent="0.35">
      <c r="A348" t="s">
        <v>43</v>
      </c>
      <c r="B348">
        <v>0</v>
      </c>
      <c r="C348">
        <v>0</v>
      </c>
      <c r="D348">
        <v>0</v>
      </c>
      <c r="E348">
        <v>0</v>
      </c>
      <c r="F348">
        <v>1638</v>
      </c>
      <c r="G348">
        <v>20718</v>
      </c>
    </row>
    <row r="349" spans="1:7" outlineLevel="1" collapsed="1" x14ac:dyDescent="0.35">
      <c r="A349" s="13" t="s">
        <v>152</v>
      </c>
      <c r="F349">
        <f>SUBTOTAL(9,F347:F348)</f>
        <v>24192</v>
      </c>
      <c r="G349">
        <f>SUBTOTAL(9,G347:G348)</f>
        <v>216485</v>
      </c>
    </row>
    <row r="350" spans="1:7" hidden="1" outlineLevel="2" x14ac:dyDescent="0.35">
      <c r="A350" t="s">
        <v>37</v>
      </c>
      <c r="B350">
        <v>171</v>
      </c>
      <c r="C350">
        <v>15653</v>
      </c>
      <c r="D350">
        <v>105</v>
      </c>
      <c r="E350">
        <v>7957</v>
      </c>
      <c r="F350">
        <v>509</v>
      </c>
      <c r="G350">
        <v>42410</v>
      </c>
    </row>
    <row r="351" spans="1:7" hidden="1" outlineLevel="2" x14ac:dyDescent="0.35">
      <c r="A351" t="s">
        <v>37</v>
      </c>
      <c r="B351">
        <v>45</v>
      </c>
      <c r="C351">
        <v>941</v>
      </c>
      <c r="D351">
        <v>9</v>
      </c>
      <c r="E351">
        <v>190</v>
      </c>
      <c r="F351">
        <v>468</v>
      </c>
      <c r="G351">
        <v>6634</v>
      </c>
    </row>
    <row r="352" spans="1:7" hidden="1" outlineLevel="2" x14ac:dyDescent="0.35">
      <c r="A352" t="s">
        <v>37</v>
      </c>
      <c r="B352">
        <v>113</v>
      </c>
      <c r="C352">
        <v>3946</v>
      </c>
      <c r="D352">
        <v>41</v>
      </c>
      <c r="E352">
        <v>1497</v>
      </c>
      <c r="F352">
        <v>2952</v>
      </c>
      <c r="G352">
        <v>41373</v>
      </c>
    </row>
    <row r="353" spans="1:7" hidden="1" outlineLevel="2" x14ac:dyDescent="0.35">
      <c r="A353" t="s">
        <v>37</v>
      </c>
      <c r="B353">
        <v>171</v>
      </c>
      <c r="C353">
        <v>1370</v>
      </c>
      <c r="D353">
        <v>27</v>
      </c>
      <c r="E353">
        <v>486</v>
      </c>
      <c r="F353">
        <v>1211</v>
      </c>
      <c r="G353">
        <v>13077</v>
      </c>
    </row>
    <row r="354" spans="1:7" hidden="1" outlineLevel="2" x14ac:dyDescent="0.35">
      <c r="A354" t="s">
        <v>37</v>
      </c>
      <c r="B354">
        <v>0</v>
      </c>
      <c r="C354">
        <v>0</v>
      </c>
      <c r="D354">
        <v>0</v>
      </c>
      <c r="E354">
        <v>0</v>
      </c>
      <c r="F354">
        <v>86</v>
      </c>
      <c r="G354">
        <v>2868</v>
      </c>
    </row>
    <row r="355" spans="1:7" hidden="1" outlineLevel="2" x14ac:dyDescent="0.35">
      <c r="A355" t="s">
        <v>37</v>
      </c>
      <c r="B355">
        <v>207</v>
      </c>
      <c r="C355">
        <v>1659</v>
      </c>
      <c r="D355">
        <v>54</v>
      </c>
      <c r="E355">
        <v>954</v>
      </c>
      <c r="F355">
        <v>891</v>
      </c>
      <c r="G355">
        <v>9979</v>
      </c>
    </row>
    <row r="356" spans="1:7" hidden="1" outlineLevel="2" x14ac:dyDescent="0.35">
      <c r="A356" t="s">
        <v>37</v>
      </c>
      <c r="B356">
        <v>0</v>
      </c>
      <c r="C356">
        <v>0</v>
      </c>
      <c r="D356">
        <v>0</v>
      </c>
      <c r="E356">
        <v>0</v>
      </c>
      <c r="F356">
        <v>86</v>
      </c>
      <c r="G356">
        <v>2868</v>
      </c>
    </row>
    <row r="357" spans="1:7" hidden="1" outlineLevel="2" x14ac:dyDescent="0.35">
      <c r="A357" t="s">
        <v>37</v>
      </c>
      <c r="B357">
        <v>0</v>
      </c>
      <c r="C357">
        <v>0</v>
      </c>
      <c r="D357">
        <v>0</v>
      </c>
      <c r="E357">
        <v>0</v>
      </c>
      <c r="F357">
        <v>1</v>
      </c>
      <c r="G357">
        <v>390</v>
      </c>
    </row>
    <row r="358" spans="1:7" hidden="1" outlineLevel="2" x14ac:dyDescent="0.35">
      <c r="A358" t="s">
        <v>37</v>
      </c>
      <c r="B358">
        <v>0</v>
      </c>
      <c r="C358">
        <v>0</v>
      </c>
      <c r="D358">
        <v>0</v>
      </c>
      <c r="E358">
        <v>0</v>
      </c>
      <c r="F358">
        <v>2</v>
      </c>
      <c r="G358">
        <v>269</v>
      </c>
    </row>
    <row r="359" spans="1:7" hidden="1" outlineLevel="2" x14ac:dyDescent="0.35">
      <c r="A359" t="s">
        <v>37</v>
      </c>
      <c r="B359">
        <v>0</v>
      </c>
      <c r="C359">
        <v>0</v>
      </c>
      <c r="D359">
        <v>0</v>
      </c>
      <c r="E359">
        <v>35</v>
      </c>
      <c r="F359">
        <v>0</v>
      </c>
      <c r="G359">
        <v>35</v>
      </c>
    </row>
    <row r="360" spans="1:7" hidden="1" outlineLevel="2" x14ac:dyDescent="0.35">
      <c r="A360" t="s">
        <v>37</v>
      </c>
      <c r="B360">
        <v>798</v>
      </c>
      <c r="C360">
        <v>24614</v>
      </c>
      <c r="D360">
        <v>340</v>
      </c>
      <c r="E360">
        <v>7369</v>
      </c>
      <c r="F360">
        <v>14872</v>
      </c>
      <c r="G360">
        <v>167361</v>
      </c>
    </row>
    <row r="361" spans="1:7" hidden="1" outlineLevel="2" x14ac:dyDescent="0.35">
      <c r="A361" t="s">
        <v>37</v>
      </c>
      <c r="B361">
        <v>558</v>
      </c>
      <c r="C361">
        <v>6256</v>
      </c>
      <c r="D361">
        <v>318</v>
      </c>
      <c r="E361">
        <v>5483</v>
      </c>
      <c r="F361">
        <v>10274</v>
      </c>
      <c r="G361">
        <v>143720</v>
      </c>
    </row>
    <row r="362" spans="1:7" hidden="1" outlineLevel="2" x14ac:dyDescent="0.35">
      <c r="A362" t="s">
        <v>37</v>
      </c>
      <c r="B362">
        <v>0</v>
      </c>
      <c r="C362">
        <v>0</v>
      </c>
      <c r="D362">
        <v>0</v>
      </c>
      <c r="E362">
        <v>0</v>
      </c>
      <c r="F362">
        <v>240</v>
      </c>
      <c r="G362">
        <v>823</v>
      </c>
    </row>
    <row r="363" spans="1:7" hidden="1" outlineLevel="2" x14ac:dyDescent="0.35">
      <c r="A363" t="s">
        <v>37</v>
      </c>
      <c r="B363">
        <v>0</v>
      </c>
      <c r="C363">
        <v>0</v>
      </c>
      <c r="D363">
        <v>240</v>
      </c>
      <c r="E363">
        <v>829</v>
      </c>
      <c r="F363">
        <v>960</v>
      </c>
      <c r="G363">
        <v>3299</v>
      </c>
    </row>
    <row r="364" spans="1:7" hidden="1" outlineLevel="2" x14ac:dyDescent="0.35">
      <c r="A364" t="s">
        <v>37</v>
      </c>
      <c r="B364">
        <v>0</v>
      </c>
      <c r="C364">
        <v>0</v>
      </c>
      <c r="D364">
        <v>0</v>
      </c>
      <c r="E364">
        <v>0</v>
      </c>
      <c r="F364">
        <v>3</v>
      </c>
      <c r="G364">
        <v>321</v>
      </c>
    </row>
    <row r="365" spans="1:7" hidden="1" outlineLevel="2" x14ac:dyDescent="0.35">
      <c r="A365" t="s">
        <v>37</v>
      </c>
      <c r="B365">
        <v>0</v>
      </c>
      <c r="C365">
        <v>0</v>
      </c>
      <c r="D365">
        <v>0</v>
      </c>
      <c r="E365">
        <v>0</v>
      </c>
      <c r="F365">
        <v>180</v>
      </c>
      <c r="G365">
        <v>2880</v>
      </c>
    </row>
    <row r="366" spans="1:7" hidden="1" outlineLevel="2" x14ac:dyDescent="0.35">
      <c r="A366" t="s">
        <v>37</v>
      </c>
      <c r="B366">
        <v>0</v>
      </c>
      <c r="C366">
        <v>0</v>
      </c>
      <c r="D366">
        <v>0</v>
      </c>
      <c r="E366">
        <v>0</v>
      </c>
      <c r="F366">
        <v>504</v>
      </c>
      <c r="G366">
        <v>6384</v>
      </c>
    </row>
    <row r="367" spans="1:7" outlineLevel="1" collapsed="1" x14ac:dyDescent="0.35">
      <c r="A367" s="13" t="s">
        <v>153</v>
      </c>
      <c r="F367">
        <f>SUBTOTAL(9,F350:F366)</f>
        <v>33239</v>
      </c>
      <c r="G367">
        <f>SUBTOTAL(9,G350:G366)</f>
        <v>444691</v>
      </c>
    </row>
    <row r="368" spans="1:7" hidden="1" outlineLevel="2" x14ac:dyDescent="0.35">
      <c r="A368" t="s">
        <v>77</v>
      </c>
      <c r="B368">
        <v>0</v>
      </c>
      <c r="C368">
        <v>0</v>
      </c>
      <c r="D368">
        <v>0</v>
      </c>
      <c r="E368">
        <v>0</v>
      </c>
      <c r="F368">
        <v>315</v>
      </c>
      <c r="G368">
        <v>3050</v>
      </c>
    </row>
    <row r="369" spans="1:7" hidden="1" outlineLevel="2" x14ac:dyDescent="0.35">
      <c r="A369" t="s">
        <v>77</v>
      </c>
      <c r="B369">
        <v>0</v>
      </c>
      <c r="C369">
        <v>0</v>
      </c>
      <c r="D369">
        <v>0</v>
      </c>
      <c r="E369">
        <v>0</v>
      </c>
      <c r="F369">
        <v>306</v>
      </c>
      <c r="G369">
        <v>3320</v>
      </c>
    </row>
    <row r="370" spans="1:7" outlineLevel="1" collapsed="1" x14ac:dyDescent="0.35">
      <c r="A370" s="13" t="s">
        <v>154</v>
      </c>
      <c r="F370">
        <f>SUBTOTAL(9,F368:F369)</f>
        <v>621</v>
      </c>
      <c r="G370">
        <f>SUBTOTAL(9,G368:G369)</f>
        <v>6370</v>
      </c>
    </row>
    <row r="371" spans="1:7" hidden="1" outlineLevel="2" x14ac:dyDescent="0.35">
      <c r="A371" t="s">
        <v>51</v>
      </c>
      <c r="B371">
        <v>0</v>
      </c>
      <c r="C371">
        <v>0</v>
      </c>
      <c r="D371">
        <v>0</v>
      </c>
      <c r="E371">
        <v>0</v>
      </c>
      <c r="F371">
        <v>13230</v>
      </c>
      <c r="G371">
        <v>116011</v>
      </c>
    </row>
    <row r="372" spans="1:7" outlineLevel="1" collapsed="1" x14ac:dyDescent="0.35">
      <c r="A372" s="13" t="s">
        <v>155</v>
      </c>
      <c r="F372">
        <f>SUBTOTAL(9,F371:F371)</f>
        <v>13230</v>
      </c>
      <c r="G372">
        <f>SUBTOTAL(9,G371:G371)</f>
        <v>116011</v>
      </c>
    </row>
    <row r="373" spans="1:7" hidden="1" outlineLevel="2" x14ac:dyDescent="0.35">
      <c r="A373" t="s">
        <v>11</v>
      </c>
      <c r="B373">
        <v>6</v>
      </c>
      <c r="C373">
        <v>312</v>
      </c>
      <c r="D373">
        <v>24</v>
      </c>
      <c r="E373">
        <v>931</v>
      </c>
      <c r="F373">
        <v>70</v>
      </c>
      <c r="G373">
        <v>3076</v>
      </c>
    </row>
    <row r="374" spans="1:7" hidden="1" outlineLevel="2" x14ac:dyDescent="0.35">
      <c r="A374" t="s">
        <v>11</v>
      </c>
      <c r="B374">
        <v>229</v>
      </c>
      <c r="C374">
        <v>16323</v>
      </c>
      <c r="D374">
        <v>128</v>
      </c>
      <c r="E374">
        <v>10432</v>
      </c>
      <c r="F374">
        <v>932</v>
      </c>
      <c r="G374">
        <v>61121</v>
      </c>
    </row>
    <row r="375" spans="1:7" hidden="1" outlineLevel="2" x14ac:dyDescent="0.35">
      <c r="A375" t="s">
        <v>11</v>
      </c>
      <c r="B375">
        <v>2034</v>
      </c>
      <c r="C375">
        <v>47228</v>
      </c>
      <c r="D375">
        <v>0</v>
      </c>
      <c r="E375">
        <v>0</v>
      </c>
      <c r="F375">
        <v>12357</v>
      </c>
      <c r="G375">
        <v>294683</v>
      </c>
    </row>
    <row r="376" spans="1:7" hidden="1" outlineLevel="2" x14ac:dyDescent="0.35">
      <c r="A376" t="s">
        <v>11</v>
      </c>
      <c r="B376">
        <v>669</v>
      </c>
      <c r="C376">
        <v>11136</v>
      </c>
      <c r="D376">
        <v>96</v>
      </c>
      <c r="E376">
        <v>5688</v>
      </c>
      <c r="F376">
        <v>1344</v>
      </c>
      <c r="G376">
        <v>28643</v>
      </c>
    </row>
    <row r="377" spans="1:7" hidden="1" outlineLevel="2" x14ac:dyDescent="0.35">
      <c r="A377" t="s">
        <v>11</v>
      </c>
      <c r="B377">
        <v>0</v>
      </c>
      <c r="C377">
        <v>0</v>
      </c>
      <c r="D377">
        <v>0</v>
      </c>
      <c r="E377">
        <v>0</v>
      </c>
      <c r="F377">
        <v>216</v>
      </c>
      <c r="G377">
        <v>3640</v>
      </c>
    </row>
    <row r="378" spans="1:7" hidden="1" outlineLevel="2" x14ac:dyDescent="0.35">
      <c r="A378" t="s">
        <v>11</v>
      </c>
      <c r="B378">
        <v>0</v>
      </c>
      <c r="C378">
        <v>250</v>
      </c>
      <c r="D378">
        <v>0</v>
      </c>
      <c r="E378">
        <v>0</v>
      </c>
      <c r="F378">
        <v>0</v>
      </c>
      <c r="G378">
        <v>250</v>
      </c>
    </row>
    <row r="379" spans="1:7" hidden="1" outlineLevel="2" x14ac:dyDescent="0.35">
      <c r="A379" t="s">
        <v>11</v>
      </c>
      <c r="B379">
        <v>100777</v>
      </c>
      <c r="C379">
        <v>1903212</v>
      </c>
      <c r="D379">
        <v>198637</v>
      </c>
      <c r="E379">
        <v>3830777</v>
      </c>
      <c r="F379">
        <v>580455</v>
      </c>
      <c r="G379">
        <v>10611701</v>
      </c>
    </row>
    <row r="380" spans="1:7" hidden="1" outlineLevel="2" x14ac:dyDescent="0.35">
      <c r="A380" t="s">
        <v>11</v>
      </c>
      <c r="B380">
        <v>9</v>
      </c>
      <c r="C380">
        <v>144</v>
      </c>
      <c r="D380">
        <v>0</v>
      </c>
      <c r="E380">
        <v>0</v>
      </c>
      <c r="F380">
        <v>9</v>
      </c>
      <c r="G380">
        <v>144</v>
      </c>
    </row>
    <row r="381" spans="1:7" hidden="1" outlineLevel="2" x14ac:dyDescent="0.35">
      <c r="A381" t="s">
        <v>11</v>
      </c>
      <c r="B381">
        <v>12384</v>
      </c>
      <c r="C381">
        <v>309717</v>
      </c>
      <c r="D381">
        <v>17011</v>
      </c>
      <c r="E381">
        <v>397040</v>
      </c>
      <c r="F381">
        <v>101767</v>
      </c>
      <c r="G381">
        <v>2555790</v>
      </c>
    </row>
    <row r="382" spans="1:7" hidden="1" outlineLevel="2" x14ac:dyDescent="0.35">
      <c r="A382" t="s">
        <v>11</v>
      </c>
      <c r="B382">
        <v>36</v>
      </c>
      <c r="C382">
        <v>2482</v>
      </c>
      <c r="D382">
        <v>0</v>
      </c>
      <c r="E382">
        <v>0</v>
      </c>
      <c r="F382">
        <v>36</v>
      </c>
      <c r="G382">
        <v>2482</v>
      </c>
    </row>
    <row r="383" spans="1:7" hidden="1" outlineLevel="2" x14ac:dyDescent="0.35">
      <c r="A383" t="s">
        <v>11</v>
      </c>
      <c r="B383">
        <v>0</v>
      </c>
      <c r="C383">
        <v>0</v>
      </c>
      <c r="D383">
        <v>0</v>
      </c>
      <c r="E383">
        <v>0</v>
      </c>
      <c r="F383">
        <v>90</v>
      </c>
      <c r="G383">
        <v>1296</v>
      </c>
    </row>
    <row r="384" spans="1:7" hidden="1" outlineLevel="2" x14ac:dyDescent="0.35">
      <c r="A384" t="s">
        <v>11</v>
      </c>
      <c r="B384">
        <v>0</v>
      </c>
      <c r="C384">
        <v>0</v>
      </c>
      <c r="D384">
        <v>0</v>
      </c>
      <c r="E384">
        <v>0</v>
      </c>
      <c r="F384">
        <v>126</v>
      </c>
      <c r="G384">
        <v>8738</v>
      </c>
    </row>
    <row r="385" spans="1:7" outlineLevel="1" collapsed="1" x14ac:dyDescent="0.35">
      <c r="A385" s="13" t="s">
        <v>156</v>
      </c>
      <c r="F385">
        <f>SUBTOTAL(9,F373:F384)</f>
        <v>697402</v>
      </c>
      <c r="G385">
        <f>SUBTOTAL(9,G373:G384)</f>
        <v>13571564</v>
      </c>
    </row>
    <row r="386" spans="1:7" hidden="1" outlineLevel="2" x14ac:dyDescent="0.35">
      <c r="A386" t="s">
        <v>57</v>
      </c>
      <c r="B386">
        <v>0</v>
      </c>
      <c r="C386">
        <v>0</v>
      </c>
      <c r="D386">
        <v>7884</v>
      </c>
      <c r="E386">
        <v>75856</v>
      </c>
      <c r="F386">
        <v>17195</v>
      </c>
      <c r="G386">
        <v>172260</v>
      </c>
    </row>
    <row r="387" spans="1:7" hidden="1" outlineLevel="2" x14ac:dyDescent="0.35">
      <c r="A387" t="s">
        <v>57</v>
      </c>
      <c r="B387">
        <v>0</v>
      </c>
      <c r="C387">
        <v>0</v>
      </c>
      <c r="D387">
        <v>108</v>
      </c>
      <c r="E387">
        <v>1228</v>
      </c>
      <c r="F387">
        <v>617</v>
      </c>
      <c r="G387">
        <v>9366</v>
      </c>
    </row>
    <row r="388" spans="1:7" outlineLevel="1" collapsed="1" x14ac:dyDescent="0.35">
      <c r="A388" s="13" t="s">
        <v>157</v>
      </c>
      <c r="F388">
        <f>SUBTOTAL(9,F386:F387)</f>
        <v>17812</v>
      </c>
      <c r="G388">
        <f>SUBTOTAL(9,G386:G387)</f>
        <v>181626</v>
      </c>
    </row>
    <row r="389" spans="1:7" hidden="1" outlineLevel="2" x14ac:dyDescent="0.35">
      <c r="A389" t="s">
        <v>79</v>
      </c>
      <c r="B389">
        <v>0</v>
      </c>
      <c r="C389">
        <v>0</v>
      </c>
      <c r="D389">
        <v>0</v>
      </c>
      <c r="E389">
        <v>0</v>
      </c>
      <c r="F389">
        <v>14</v>
      </c>
      <c r="G389">
        <v>322</v>
      </c>
    </row>
    <row r="390" spans="1:7" hidden="1" outlineLevel="2" x14ac:dyDescent="0.35">
      <c r="A390" t="s">
        <v>79</v>
      </c>
      <c r="B390">
        <v>0</v>
      </c>
      <c r="C390">
        <v>0</v>
      </c>
      <c r="D390">
        <v>0</v>
      </c>
      <c r="E390">
        <v>0</v>
      </c>
      <c r="F390">
        <v>294</v>
      </c>
      <c r="G390">
        <v>3645</v>
      </c>
    </row>
    <row r="391" spans="1:7" hidden="1" outlineLevel="2" x14ac:dyDescent="0.35">
      <c r="A391" t="s">
        <v>79</v>
      </c>
      <c r="B391">
        <v>0</v>
      </c>
      <c r="C391">
        <v>0</v>
      </c>
      <c r="D391">
        <v>0</v>
      </c>
      <c r="E391">
        <v>0</v>
      </c>
      <c r="F391">
        <v>176</v>
      </c>
      <c r="G391">
        <v>3718</v>
      </c>
    </row>
    <row r="392" spans="1:7" outlineLevel="1" collapsed="1" x14ac:dyDescent="0.35">
      <c r="A392" s="13" t="s">
        <v>158</v>
      </c>
      <c r="F392">
        <f>SUBTOTAL(9,F389:F391)</f>
        <v>484</v>
      </c>
      <c r="G392">
        <f>SUBTOTAL(9,G389:G391)</f>
        <v>7685</v>
      </c>
    </row>
    <row r="393" spans="1:7" hidden="1" outlineLevel="2" x14ac:dyDescent="0.35">
      <c r="A393" t="s">
        <v>54</v>
      </c>
      <c r="B393">
        <v>0</v>
      </c>
      <c r="C393">
        <v>0</v>
      </c>
      <c r="D393">
        <v>0</v>
      </c>
      <c r="E393">
        <v>0</v>
      </c>
      <c r="F393">
        <v>24000</v>
      </c>
      <c r="G393">
        <v>92400</v>
      </c>
    </row>
    <row r="394" spans="1:7" outlineLevel="1" collapsed="1" x14ac:dyDescent="0.35">
      <c r="A394" s="13" t="s">
        <v>159</v>
      </c>
      <c r="F394">
        <f>SUBTOTAL(9,F393:F393)</f>
        <v>24000</v>
      </c>
      <c r="G394">
        <f>SUBTOTAL(9,G393:G393)</f>
        <v>92400</v>
      </c>
    </row>
    <row r="395" spans="1:7" hidden="1" outlineLevel="2" x14ac:dyDescent="0.35">
      <c r="A395" t="s">
        <v>22</v>
      </c>
      <c r="B395">
        <v>0</v>
      </c>
      <c r="C395">
        <v>0</v>
      </c>
      <c r="D395">
        <v>360</v>
      </c>
      <c r="E395">
        <v>10558</v>
      </c>
      <c r="F395">
        <v>360</v>
      </c>
      <c r="G395">
        <v>10558</v>
      </c>
    </row>
    <row r="396" spans="1:7" hidden="1" outlineLevel="2" x14ac:dyDescent="0.35">
      <c r="A396" t="s">
        <v>22</v>
      </c>
      <c r="B396">
        <v>47992</v>
      </c>
      <c r="C396">
        <v>230362</v>
      </c>
      <c r="D396">
        <v>1121</v>
      </c>
      <c r="E396">
        <v>49424</v>
      </c>
      <c r="F396">
        <v>49554</v>
      </c>
      <c r="G396">
        <v>290766</v>
      </c>
    </row>
    <row r="397" spans="1:7" hidden="1" outlineLevel="2" x14ac:dyDescent="0.35">
      <c r="A397" t="s">
        <v>22</v>
      </c>
      <c r="B397">
        <v>0</v>
      </c>
      <c r="C397">
        <v>0</v>
      </c>
      <c r="D397">
        <v>0</v>
      </c>
      <c r="E397">
        <v>0</v>
      </c>
      <c r="F397">
        <v>45</v>
      </c>
      <c r="G397">
        <v>1203</v>
      </c>
    </row>
    <row r="398" spans="1:7" hidden="1" outlineLevel="2" x14ac:dyDescent="0.35">
      <c r="A398" t="s">
        <v>22</v>
      </c>
      <c r="B398">
        <v>0</v>
      </c>
      <c r="C398">
        <v>0</v>
      </c>
      <c r="D398">
        <v>563</v>
      </c>
      <c r="E398">
        <v>19291</v>
      </c>
      <c r="F398">
        <v>653</v>
      </c>
      <c r="G398">
        <v>22790</v>
      </c>
    </row>
    <row r="399" spans="1:7" hidden="1" outlineLevel="2" x14ac:dyDescent="0.35">
      <c r="A399" t="s">
        <v>22</v>
      </c>
      <c r="B399">
        <v>239488</v>
      </c>
      <c r="C399">
        <v>1071958</v>
      </c>
      <c r="D399">
        <v>48008</v>
      </c>
      <c r="E399">
        <v>230438</v>
      </c>
      <c r="F399">
        <v>503454</v>
      </c>
      <c r="G399">
        <v>2311427</v>
      </c>
    </row>
    <row r="400" spans="1:7" outlineLevel="1" collapsed="1" x14ac:dyDescent="0.35">
      <c r="A400" s="13" t="s">
        <v>160</v>
      </c>
      <c r="F400">
        <f>SUBTOTAL(9,F395:F399)</f>
        <v>554066</v>
      </c>
      <c r="G400">
        <f>SUBTOTAL(9,G395:G399)</f>
        <v>2636744</v>
      </c>
    </row>
    <row r="401" spans="1:7" hidden="1" outlineLevel="2" x14ac:dyDescent="0.35">
      <c r="A401" t="s">
        <v>69</v>
      </c>
      <c r="B401">
        <v>0</v>
      </c>
      <c r="C401">
        <v>0</v>
      </c>
      <c r="D401">
        <v>0</v>
      </c>
      <c r="E401">
        <v>0</v>
      </c>
      <c r="F401">
        <v>14</v>
      </c>
      <c r="G401">
        <v>273</v>
      </c>
    </row>
    <row r="402" spans="1:7" hidden="1" outlineLevel="2" x14ac:dyDescent="0.35">
      <c r="A402" t="s">
        <v>69</v>
      </c>
      <c r="B402">
        <v>0</v>
      </c>
      <c r="C402">
        <v>0</v>
      </c>
      <c r="D402">
        <v>0</v>
      </c>
      <c r="E402">
        <v>0</v>
      </c>
      <c r="F402">
        <v>45</v>
      </c>
      <c r="G402">
        <v>475</v>
      </c>
    </row>
    <row r="403" spans="1:7" hidden="1" outlineLevel="2" x14ac:dyDescent="0.35">
      <c r="A403" t="s">
        <v>69</v>
      </c>
      <c r="B403">
        <v>0</v>
      </c>
      <c r="C403">
        <v>0</v>
      </c>
      <c r="D403">
        <v>0</v>
      </c>
      <c r="E403">
        <v>0</v>
      </c>
      <c r="F403">
        <v>90</v>
      </c>
      <c r="G403">
        <v>825</v>
      </c>
    </row>
    <row r="404" spans="1:7" hidden="1" outlineLevel="2" x14ac:dyDescent="0.35">
      <c r="A404" t="s">
        <v>69</v>
      </c>
      <c r="B404">
        <v>1575</v>
      </c>
      <c r="C404">
        <v>19198</v>
      </c>
      <c r="D404">
        <v>0</v>
      </c>
      <c r="E404">
        <v>0</v>
      </c>
      <c r="F404">
        <v>3444</v>
      </c>
      <c r="G404">
        <v>37198</v>
      </c>
    </row>
    <row r="405" spans="1:7" hidden="1" outlineLevel="2" x14ac:dyDescent="0.35">
      <c r="A405" t="s">
        <v>69</v>
      </c>
      <c r="B405">
        <v>0</v>
      </c>
      <c r="C405">
        <v>0</v>
      </c>
      <c r="D405">
        <v>0</v>
      </c>
      <c r="E405">
        <v>0</v>
      </c>
      <c r="F405">
        <v>951</v>
      </c>
      <c r="G405">
        <v>17773</v>
      </c>
    </row>
    <row r="406" spans="1:7" outlineLevel="1" collapsed="1" x14ac:dyDescent="0.35">
      <c r="A406" s="13" t="s">
        <v>161</v>
      </c>
      <c r="F406">
        <f>SUBTOTAL(9,F401:F405)</f>
        <v>4544</v>
      </c>
      <c r="G406">
        <f>SUBTOTAL(9,G401:G405)</f>
        <v>56544</v>
      </c>
    </row>
    <row r="407" spans="1:7" hidden="1" outlineLevel="2" x14ac:dyDescent="0.35">
      <c r="A407" t="s">
        <v>20</v>
      </c>
      <c r="B407">
        <v>41963</v>
      </c>
      <c r="C407">
        <v>477521</v>
      </c>
      <c r="D407">
        <v>26280</v>
      </c>
      <c r="E407">
        <v>247653</v>
      </c>
      <c r="F407">
        <v>197235</v>
      </c>
      <c r="G407">
        <v>1996670</v>
      </c>
    </row>
    <row r="408" spans="1:7" hidden="1" outlineLevel="2" x14ac:dyDescent="0.35">
      <c r="A408" t="s">
        <v>20</v>
      </c>
      <c r="B408">
        <v>19449</v>
      </c>
      <c r="C408">
        <v>326975</v>
      </c>
      <c r="D408">
        <v>2988</v>
      </c>
      <c r="E408">
        <v>34161</v>
      </c>
      <c r="F408">
        <v>125046</v>
      </c>
      <c r="G408">
        <v>1750777</v>
      </c>
    </row>
    <row r="409" spans="1:7" hidden="1" outlineLevel="2" x14ac:dyDescent="0.35">
      <c r="A409" t="s">
        <v>20</v>
      </c>
      <c r="B409">
        <v>47739</v>
      </c>
      <c r="C409">
        <v>233922</v>
      </c>
      <c r="D409">
        <v>23771</v>
      </c>
      <c r="E409">
        <v>116478</v>
      </c>
      <c r="F409">
        <v>190773</v>
      </c>
      <c r="G409">
        <v>963109</v>
      </c>
    </row>
    <row r="410" spans="1:7" outlineLevel="1" collapsed="1" x14ac:dyDescent="0.35">
      <c r="A410" s="13" t="s">
        <v>162</v>
      </c>
      <c r="F410">
        <f>SUBTOTAL(9,F407:F409)</f>
        <v>513054</v>
      </c>
      <c r="G410">
        <f>SUBTOTAL(9,G407:G409)</f>
        <v>4710556</v>
      </c>
    </row>
    <row r="411" spans="1:7" hidden="1" outlineLevel="2" x14ac:dyDescent="0.35">
      <c r="A411" t="s">
        <v>184</v>
      </c>
      <c r="B411">
        <v>24000</v>
      </c>
      <c r="C411">
        <v>87600</v>
      </c>
      <c r="D411">
        <v>0</v>
      </c>
      <c r="E411">
        <v>0</v>
      </c>
      <c r="F411">
        <v>48000</v>
      </c>
      <c r="G411">
        <v>168000</v>
      </c>
    </row>
    <row r="412" spans="1:7" outlineLevel="1" collapsed="1" x14ac:dyDescent="0.35">
      <c r="A412" s="13" t="s">
        <v>190</v>
      </c>
      <c r="F412">
        <f>SUBTOTAL(9,F411:F411)</f>
        <v>48000</v>
      </c>
      <c r="G412">
        <f>SUBTOTAL(9,G411:G411)</f>
        <v>168000</v>
      </c>
    </row>
    <row r="413" spans="1:7" hidden="1" outlineLevel="2" x14ac:dyDescent="0.35">
      <c r="A413" t="s">
        <v>27</v>
      </c>
      <c r="B413">
        <v>0</v>
      </c>
      <c r="C413">
        <v>0</v>
      </c>
      <c r="D413">
        <v>0</v>
      </c>
      <c r="E413">
        <v>0</v>
      </c>
      <c r="F413">
        <v>90</v>
      </c>
      <c r="G413">
        <v>2869</v>
      </c>
    </row>
    <row r="414" spans="1:7" hidden="1" outlineLevel="2" x14ac:dyDescent="0.35">
      <c r="A414" t="s">
        <v>27</v>
      </c>
      <c r="B414">
        <v>9993</v>
      </c>
      <c r="C414">
        <v>110080</v>
      </c>
      <c r="D414">
        <v>6755</v>
      </c>
      <c r="E414">
        <v>72733</v>
      </c>
      <c r="F414">
        <v>115397</v>
      </c>
      <c r="G414">
        <v>1322338</v>
      </c>
    </row>
    <row r="415" spans="1:7" hidden="1" outlineLevel="2" x14ac:dyDescent="0.35">
      <c r="A415" t="s">
        <v>27</v>
      </c>
      <c r="B415">
        <v>2558</v>
      </c>
      <c r="C415">
        <v>79089</v>
      </c>
      <c r="D415">
        <v>1674</v>
      </c>
      <c r="E415">
        <v>56202</v>
      </c>
      <c r="F415">
        <v>14408</v>
      </c>
      <c r="G415">
        <v>328060</v>
      </c>
    </row>
    <row r="416" spans="1:7" outlineLevel="1" collapsed="1" x14ac:dyDescent="0.35">
      <c r="A416" s="13" t="s">
        <v>163</v>
      </c>
      <c r="F416">
        <f>SUBTOTAL(9,F413:F415)</f>
        <v>129895</v>
      </c>
      <c r="G416">
        <f>SUBTOTAL(9,G413:G415)</f>
        <v>1653267</v>
      </c>
    </row>
    <row r="417" spans="1:7" hidden="1" outlineLevel="2" x14ac:dyDescent="0.35">
      <c r="A417" t="s">
        <v>29</v>
      </c>
      <c r="B417">
        <v>0</v>
      </c>
      <c r="C417">
        <v>0</v>
      </c>
      <c r="D417">
        <v>0</v>
      </c>
      <c r="E417">
        <v>0</v>
      </c>
      <c r="F417">
        <v>32</v>
      </c>
      <c r="G417">
        <v>1102</v>
      </c>
    </row>
    <row r="418" spans="1:7" hidden="1" outlineLevel="2" x14ac:dyDescent="0.35">
      <c r="A418" t="s">
        <v>29</v>
      </c>
      <c r="B418">
        <v>26829</v>
      </c>
      <c r="C418">
        <v>276422</v>
      </c>
      <c r="D418">
        <v>18990</v>
      </c>
      <c r="E418">
        <v>166948</v>
      </c>
      <c r="F418">
        <v>149018</v>
      </c>
      <c r="G418">
        <v>1585792</v>
      </c>
    </row>
    <row r="419" spans="1:7" hidden="1" outlineLevel="2" x14ac:dyDescent="0.35">
      <c r="A419" t="s">
        <v>29</v>
      </c>
      <c r="B419">
        <v>0</v>
      </c>
      <c r="C419">
        <v>0</v>
      </c>
      <c r="D419">
        <v>1089</v>
      </c>
      <c r="E419">
        <v>13552</v>
      </c>
      <c r="F419">
        <v>1089</v>
      </c>
      <c r="G419">
        <v>13552</v>
      </c>
    </row>
    <row r="420" spans="1:7" hidden="1" outlineLevel="2" x14ac:dyDescent="0.35">
      <c r="A420" t="s">
        <v>29</v>
      </c>
      <c r="B420">
        <v>4536</v>
      </c>
      <c r="C420">
        <v>88842</v>
      </c>
      <c r="D420">
        <v>1260</v>
      </c>
      <c r="E420">
        <v>13093</v>
      </c>
      <c r="F420">
        <v>19053</v>
      </c>
      <c r="G420">
        <v>329155</v>
      </c>
    </row>
    <row r="421" spans="1:7" outlineLevel="1" collapsed="1" x14ac:dyDescent="0.35">
      <c r="A421" s="13" t="s">
        <v>164</v>
      </c>
      <c r="F421">
        <f>SUBTOTAL(9,F417:F420)</f>
        <v>169192</v>
      </c>
      <c r="G421">
        <f>SUBTOTAL(9,G417:G420)</f>
        <v>1929601</v>
      </c>
    </row>
    <row r="422" spans="1:7" hidden="1" outlineLevel="2" x14ac:dyDescent="0.35">
      <c r="A422" t="s">
        <v>81</v>
      </c>
      <c r="B422">
        <v>0</v>
      </c>
      <c r="C422">
        <v>0</v>
      </c>
      <c r="D422">
        <v>10</v>
      </c>
      <c r="E422">
        <v>88</v>
      </c>
      <c r="F422">
        <v>10</v>
      </c>
      <c r="G422">
        <v>88</v>
      </c>
    </row>
    <row r="423" spans="1:7" hidden="1" outlineLevel="2" x14ac:dyDescent="0.35">
      <c r="A423" t="s">
        <v>81</v>
      </c>
      <c r="B423">
        <v>0</v>
      </c>
      <c r="C423">
        <v>0</v>
      </c>
      <c r="D423">
        <v>54</v>
      </c>
      <c r="E423">
        <v>200</v>
      </c>
      <c r="F423">
        <v>54</v>
      </c>
      <c r="G423">
        <v>200</v>
      </c>
    </row>
    <row r="424" spans="1:7" hidden="1" outlineLevel="2" x14ac:dyDescent="0.35">
      <c r="A424" t="s">
        <v>81</v>
      </c>
      <c r="B424">
        <v>0</v>
      </c>
      <c r="C424">
        <v>0</v>
      </c>
      <c r="D424">
        <v>405</v>
      </c>
      <c r="E424">
        <v>1545</v>
      </c>
      <c r="F424">
        <v>405</v>
      </c>
      <c r="G424">
        <v>1545</v>
      </c>
    </row>
    <row r="425" spans="1:7" outlineLevel="1" collapsed="1" x14ac:dyDescent="0.35">
      <c r="A425" s="13" t="s">
        <v>165</v>
      </c>
      <c r="F425">
        <f>SUBTOTAL(9,F422:F424)</f>
        <v>469</v>
      </c>
      <c r="G425">
        <f>SUBTOTAL(9,G422:G424)</f>
        <v>1833</v>
      </c>
    </row>
    <row r="426" spans="1:7" hidden="1" outlineLevel="2" x14ac:dyDescent="0.35">
      <c r="A426" t="s">
        <v>60</v>
      </c>
      <c r="B426">
        <v>45</v>
      </c>
      <c r="C426">
        <v>3274</v>
      </c>
      <c r="D426">
        <v>0</v>
      </c>
      <c r="E426">
        <v>0</v>
      </c>
      <c r="F426">
        <v>72</v>
      </c>
      <c r="G426">
        <v>5008</v>
      </c>
    </row>
    <row r="427" spans="1:7" hidden="1" outlineLevel="2" x14ac:dyDescent="0.35">
      <c r="A427" t="s">
        <v>60</v>
      </c>
      <c r="B427">
        <v>0</v>
      </c>
      <c r="C427">
        <v>0</v>
      </c>
      <c r="D427">
        <v>9</v>
      </c>
      <c r="E427">
        <v>300</v>
      </c>
      <c r="F427">
        <v>162</v>
      </c>
      <c r="G427">
        <v>2460</v>
      </c>
    </row>
    <row r="428" spans="1:7" hidden="1" outlineLevel="2" x14ac:dyDescent="0.35">
      <c r="A428" t="s">
        <v>60</v>
      </c>
      <c r="B428">
        <v>0</v>
      </c>
      <c r="C428">
        <v>0</v>
      </c>
      <c r="D428">
        <v>18</v>
      </c>
      <c r="E428">
        <v>1325</v>
      </c>
      <c r="F428">
        <v>473</v>
      </c>
      <c r="G428">
        <v>6787</v>
      </c>
    </row>
    <row r="429" spans="1:7" hidden="1" outlineLevel="2" x14ac:dyDescent="0.35">
      <c r="A429" t="s">
        <v>60</v>
      </c>
      <c r="B429">
        <v>90</v>
      </c>
      <c r="C429">
        <v>800</v>
      </c>
      <c r="D429">
        <v>0</v>
      </c>
      <c r="E429">
        <v>0</v>
      </c>
      <c r="F429">
        <v>1157</v>
      </c>
      <c r="G429">
        <v>11330</v>
      </c>
    </row>
    <row r="430" spans="1:7" hidden="1" outlineLevel="2" x14ac:dyDescent="0.35">
      <c r="A430" t="s">
        <v>60</v>
      </c>
      <c r="B430">
        <v>378</v>
      </c>
      <c r="C430">
        <v>3990</v>
      </c>
      <c r="D430">
        <v>0</v>
      </c>
      <c r="E430">
        <v>0</v>
      </c>
      <c r="F430">
        <v>1004</v>
      </c>
      <c r="G430">
        <v>10650</v>
      </c>
    </row>
    <row r="431" spans="1:7" hidden="1" outlineLevel="2" x14ac:dyDescent="0.35">
      <c r="A431" t="s">
        <v>60</v>
      </c>
      <c r="B431">
        <v>0</v>
      </c>
      <c r="C431">
        <v>0</v>
      </c>
      <c r="D431">
        <v>0</v>
      </c>
      <c r="E431">
        <v>0</v>
      </c>
      <c r="F431">
        <v>63</v>
      </c>
      <c r="G431">
        <v>595</v>
      </c>
    </row>
    <row r="432" spans="1:7" hidden="1" outlineLevel="2" x14ac:dyDescent="0.35">
      <c r="A432" t="s">
        <v>60</v>
      </c>
      <c r="B432">
        <v>0</v>
      </c>
      <c r="C432">
        <v>0</v>
      </c>
      <c r="D432">
        <v>0</v>
      </c>
      <c r="E432">
        <v>0</v>
      </c>
      <c r="F432">
        <v>7</v>
      </c>
      <c r="G432">
        <v>810</v>
      </c>
    </row>
    <row r="433" spans="1:7" hidden="1" outlineLevel="2" x14ac:dyDescent="0.35">
      <c r="A433" t="s">
        <v>60</v>
      </c>
      <c r="B433">
        <v>1967</v>
      </c>
      <c r="C433">
        <v>20686</v>
      </c>
      <c r="D433">
        <v>9</v>
      </c>
      <c r="E433">
        <v>470</v>
      </c>
      <c r="F433">
        <v>5121</v>
      </c>
      <c r="G433">
        <v>58567</v>
      </c>
    </row>
    <row r="434" spans="1:7" hidden="1" outlineLevel="2" x14ac:dyDescent="0.35">
      <c r="A434" t="s">
        <v>60</v>
      </c>
      <c r="B434">
        <v>779</v>
      </c>
      <c r="C434">
        <v>10438</v>
      </c>
      <c r="D434">
        <v>9</v>
      </c>
      <c r="E434">
        <v>290</v>
      </c>
      <c r="F434">
        <v>4028</v>
      </c>
      <c r="G434">
        <v>56935</v>
      </c>
    </row>
    <row r="435" spans="1:7" outlineLevel="1" collapsed="1" x14ac:dyDescent="0.35">
      <c r="A435" s="13" t="s">
        <v>166</v>
      </c>
      <c r="F435">
        <f>SUBTOTAL(9,F426:F434)</f>
        <v>12087</v>
      </c>
      <c r="G435">
        <f>SUBTOTAL(9,G426:G434)</f>
        <v>153142</v>
      </c>
    </row>
    <row r="436" spans="1:7" hidden="1" outlineLevel="2" x14ac:dyDescent="0.35">
      <c r="A436" t="s">
        <v>177</v>
      </c>
      <c r="B436">
        <v>0</v>
      </c>
      <c r="C436">
        <v>0</v>
      </c>
      <c r="D436">
        <v>0</v>
      </c>
      <c r="E436">
        <v>0</v>
      </c>
      <c r="F436">
        <v>18</v>
      </c>
      <c r="G436">
        <v>623</v>
      </c>
    </row>
    <row r="437" spans="1:7" hidden="1" outlineLevel="2" x14ac:dyDescent="0.35">
      <c r="A437" t="s">
        <v>177</v>
      </c>
      <c r="B437">
        <v>0</v>
      </c>
      <c r="C437">
        <v>0</v>
      </c>
      <c r="D437">
        <v>0</v>
      </c>
      <c r="E437">
        <v>0</v>
      </c>
      <c r="F437">
        <v>9</v>
      </c>
      <c r="G437">
        <v>359</v>
      </c>
    </row>
    <row r="438" spans="1:7" outlineLevel="1" collapsed="1" x14ac:dyDescent="0.35">
      <c r="A438" s="13" t="s">
        <v>191</v>
      </c>
      <c r="F438">
        <f>SUBTOTAL(9,F436:F437)</f>
        <v>27</v>
      </c>
      <c r="G438">
        <f>SUBTOTAL(9,G436:G437)</f>
        <v>982</v>
      </c>
    </row>
    <row r="439" spans="1:7" hidden="1" outlineLevel="2" x14ac:dyDescent="0.35">
      <c r="A439" t="s">
        <v>65</v>
      </c>
      <c r="B439">
        <v>0</v>
      </c>
      <c r="C439">
        <v>0</v>
      </c>
      <c r="D439">
        <v>0</v>
      </c>
      <c r="E439">
        <v>0</v>
      </c>
      <c r="F439">
        <v>11673</v>
      </c>
      <c r="G439">
        <v>165498</v>
      </c>
    </row>
    <row r="440" spans="1:7" hidden="1" outlineLevel="2" x14ac:dyDescent="0.35">
      <c r="A440" t="s">
        <v>65</v>
      </c>
      <c r="B440">
        <v>0</v>
      </c>
      <c r="C440">
        <v>0</v>
      </c>
      <c r="D440">
        <v>0</v>
      </c>
      <c r="E440">
        <v>0</v>
      </c>
      <c r="F440">
        <v>2916</v>
      </c>
      <c r="G440">
        <v>51945</v>
      </c>
    </row>
    <row r="441" spans="1:7" outlineLevel="1" collapsed="1" x14ac:dyDescent="0.35">
      <c r="A441" s="13" t="s">
        <v>167</v>
      </c>
      <c r="F441">
        <f>SUBTOTAL(9,F439:F440)</f>
        <v>14589</v>
      </c>
      <c r="G441">
        <f>SUBTOTAL(9,G439:G440)</f>
        <v>217443</v>
      </c>
    </row>
    <row r="442" spans="1:7" hidden="1" outlineLevel="2" x14ac:dyDescent="0.35">
      <c r="A442" t="s">
        <v>47</v>
      </c>
      <c r="B442">
        <v>0</v>
      </c>
      <c r="C442">
        <v>0</v>
      </c>
      <c r="D442">
        <v>0</v>
      </c>
      <c r="E442">
        <v>0</v>
      </c>
      <c r="F442">
        <v>1800</v>
      </c>
      <c r="G442">
        <v>20560</v>
      </c>
    </row>
    <row r="443" spans="1:7" hidden="1" outlineLevel="2" x14ac:dyDescent="0.35">
      <c r="A443" t="s">
        <v>47</v>
      </c>
      <c r="B443">
        <v>0</v>
      </c>
      <c r="C443">
        <v>0</v>
      </c>
      <c r="D443">
        <v>0</v>
      </c>
      <c r="E443">
        <v>0</v>
      </c>
      <c r="F443">
        <v>24107</v>
      </c>
      <c r="G443">
        <v>209202</v>
      </c>
    </row>
    <row r="444" spans="1:7" hidden="1" outlineLevel="2" x14ac:dyDescent="0.35">
      <c r="A444" t="s">
        <v>47</v>
      </c>
      <c r="B444">
        <v>0</v>
      </c>
      <c r="C444">
        <v>0</v>
      </c>
      <c r="D444">
        <v>0</v>
      </c>
      <c r="E444">
        <v>0</v>
      </c>
      <c r="F444">
        <v>2273</v>
      </c>
      <c r="G444">
        <v>25850</v>
      </c>
    </row>
    <row r="445" spans="1:7" outlineLevel="1" collapsed="1" x14ac:dyDescent="0.35">
      <c r="A445" s="13" t="s">
        <v>168</v>
      </c>
      <c r="F445">
        <f>SUBTOTAL(9,F442:F444)</f>
        <v>28180</v>
      </c>
      <c r="G445">
        <f>SUBTOTAL(9,G442:G444)</f>
        <v>255612</v>
      </c>
    </row>
    <row r="446" spans="1:7" hidden="1" outlineLevel="2" x14ac:dyDescent="0.35">
      <c r="A446" t="s">
        <v>19</v>
      </c>
      <c r="B446">
        <v>108</v>
      </c>
      <c r="C446">
        <v>2054</v>
      </c>
      <c r="D446">
        <v>297</v>
      </c>
      <c r="E446">
        <v>5068</v>
      </c>
      <c r="F446">
        <v>405</v>
      </c>
      <c r="G446">
        <v>7122</v>
      </c>
    </row>
    <row r="447" spans="1:7" hidden="1" outlineLevel="2" x14ac:dyDescent="0.35">
      <c r="A447" t="s">
        <v>19</v>
      </c>
      <c r="B447">
        <v>99</v>
      </c>
      <c r="C447">
        <v>1883</v>
      </c>
      <c r="D447">
        <v>747</v>
      </c>
      <c r="E447">
        <v>13904</v>
      </c>
      <c r="F447">
        <v>1638</v>
      </c>
      <c r="G447">
        <v>29833</v>
      </c>
    </row>
    <row r="448" spans="1:7" hidden="1" outlineLevel="2" x14ac:dyDescent="0.35">
      <c r="A448" t="s">
        <v>19</v>
      </c>
      <c r="B448">
        <v>40275</v>
      </c>
      <c r="C448">
        <v>492371</v>
      </c>
      <c r="D448">
        <v>74525</v>
      </c>
      <c r="E448">
        <v>846390</v>
      </c>
      <c r="F448">
        <v>235274</v>
      </c>
      <c r="G448">
        <v>2918960</v>
      </c>
    </row>
    <row r="449" spans="1:7" hidden="1" outlineLevel="2" x14ac:dyDescent="0.35">
      <c r="A449" t="s">
        <v>19</v>
      </c>
      <c r="B449">
        <v>0</v>
      </c>
      <c r="C449">
        <v>0</v>
      </c>
      <c r="D449">
        <v>675</v>
      </c>
      <c r="E449">
        <v>11250</v>
      </c>
      <c r="F449">
        <v>675</v>
      </c>
      <c r="G449">
        <v>11250</v>
      </c>
    </row>
    <row r="450" spans="1:7" hidden="1" outlineLevel="2" x14ac:dyDescent="0.35">
      <c r="A450" t="s">
        <v>19</v>
      </c>
      <c r="B450">
        <v>5103</v>
      </c>
      <c r="C450">
        <v>98601</v>
      </c>
      <c r="D450">
        <v>9095</v>
      </c>
      <c r="E450">
        <v>167648</v>
      </c>
      <c r="F450">
        <v>23598</v>
      </c>
      <c r="G450">
        <v>418422</v>
      </c>
    </row>
    <row r="451" spans="1:7" outlineLevel="1" collapsed="1" x14ac:dyDescent="0.35">
      <c r="A451" s="13" t="s">
        <v>169</v>
      </c>
      <c r="F451">
        <f>SUBTOTAL(9,F446:F450)</f>
        <v>261590</v>
      </c>
      <c r="G451">
        <f>SUBTOTAL(9,G446:G450)</f>
        <v>3385587</v>
      </c>
    </row>
    <row r="452" spans="1:7" hidden="1" outlineLevel="2" x14ac:dyDescent="0.35">
      <c r="A452" t="s">
        <v>4</v>
      </c>
      <c r="B452">
        <v>0</v>
      </c>
      <c r="C452">
        <v>0</v>
      </c>
      <c r="D452">
        <v>0</v>
      </c>
      <c r="E452">
        <v>0</v>
      </c>
      <c r="F452">
        <v>68</v>
      </c>
      <c r="G452">
        <v>1097</v>
      </c>
    </row>
    <row r="453" spans="1:7" hidden="1" outlineLevel="2" x14ac:dyDescent="0.35">
      <c r="A453" t="s">
        <v>4</v>
      </c>
      <c r="B453">
        <v>2</v>
      </c>
      <c r="C453">
        <v>18</v>
      </c>
      <c r="D453">
        <v>396</v>
      </c>
      <c r="E453">
        <v>4289</v>
      </c>
      <c r="F453">
        <v>3341</v>
      </c>
      <c r="G453">
        <v>77862</v>
      </c>
    </row>
    <row r="454" spans="1:7" hidden="1" outlineLevel="2" x14ac:dyDescent="0.35">
      <c r="A454" t="s">
        <v>4</v>
      </c>
      <c r="B454">
        <v>5945</v>
      </c>
      <c r="C454">
        <v>58767</v>
      </c>
      <c r="D454">
        <v>18</v>
      </c>
      <c r="E454">
        <v>338</v>
      </c>
      <c r="F454">
        <v>20075</v>
      </c>
      <c r="G454">
        <v>267924</v>
      </c>
    </row>
    <row r="455" spans="1:7" hidden="1" outlineLevel="2" x14ac:dyDescent="0.35">
      <c r="A455" t="s">
        <v>4</v>
      </c>
      <c r="B455">
        <v>0</v>
      </c>
      <c r="C455">
        <v>0</v>
      </c>
      <c r="D455">
        <v>0</v>
      </c>
      <c r="E455">
        <v>0</v>
      </c>
      <c r="F455">
        <v>36129</v>
      </c>
      <c r="G455">
        <v>327990</v>
      </c>
    </row>
    <row r="456" spans="1:7" hidden="1" outlineLevel="2" x14ac:dyDescent="0.35">
      <c r="A456" t="s">
        <v>4</v>
      </c>
      <c r="B456">
        <v>0</v>
      </c>
      <c r="C456">
        <v>0</v>
      </c>
      <c r="D456">
        <v>0</v>
      </c>
      <c r="E456">
        <v>0</v>
      </c>
      <c r="F456">
        <v>36</v>
      </c>
      <c r="G456">
        <v>792</v>
      </c>
    </row>
    <row r="457" spans="1:7" hidden="1" outlineLevel="2" x14ac:dyDescent="0.35">
      <c r="A457" t="s">
        <v>4</v>
      </c>
      <c r="B457">
        <v>1989767</v>
      </c>
      <c r="C457">
        <v>15650429</v>
      </c>
      <c r="D457">
        <v>2122868</v>
      </c>
      <c r="E457">
        <v>17684612</v>
      </c>
      <c r="F457">
        <v>11149038</v>
      </c>
      <c r="G457">
        <v>92405321</v>
      </c>
    </row>
    <row r="458" spans="1:7" hidden="1" outlineLevel="2" x14ac:dyDescent="0.35">
      <c r="A458" t="s">
        <v>4</v>
      </c>
      <c r="B458">
        <v>5</v>
      </c>
      <c r="C458">
        <v>120</v>
      </c>
      <c r="D458">
        <v>36</v>
      </c>
      <c r="E458">
        <v>2106</v>
      </c>
      <c r="F458">
        <v>41</v>
      </c>
      <c r="G458">
        <v>2226</v>
      </c>
    </row>
    <row r="459" spans="1:7" hidden="1" outlineLevel="2" x14ac:dyDescent="0.35">
      <c r="A459" t="s">
        <v>4</v>
      </c>
      <c r="B459">
        <v>167961</v>
      </c>
      <c r="C459">
        <v>2126338</v>
      </c>
      <c r="D459">
        <v>179707</v>
      </c>
      <c r="E459">
        <v>2292351</v>
      </c>
      <c r="F459">
        <v>886629</v>
      </c>
      <c r="G459">
        <v>11586460</v>
      </c>
    </row>
    <row r="460" spans="1:7" hidden="1" outlineLevel="2" x14ac:dyDescent="0.35">
      <c r="A460" t="s">
        <v>4</v>
      </c>
      <c r="B460">
        <v>18</v>
      </c>
      <c r="C460">
        <v>376</v>
      </c>
      <c r="D460">
        <v>693</v>
      </c>
      <c r="E460">
        <v>53105</v>
      </c>
      <c r="F460">
        <v>792</v>
      </c>
      <c r="G460">
        <v>55805</v>
      </c>
    </row>
    <row r="461" spans="1:7" hidden="1" outlineLevel="2" x14ac:dyDescent="0.35">
      <c r="A461" t="s">
        <v>4</v>
      </c>
      <c r="B461">
        <v>0</v>
      </c>
      <c r="C461">
        <v>0</v>
      </c>
      <c r="D461">
        <v>18</v>
      </c>
      <c r="E461">
        <v>1107</v>
      </c>
      <c r="F461">
        <v>26018</v>
      </c>
      <c r="G461">
        <v>88207</v>
      </c>
    </row>
    <row r="462" spans="1:7" hidden="1" outlineLevel="2" x14ac:dyDescent="0.35">
      <c r="A462" t="s">
        <v>4</v>
      </c>
      <c r="B462">
        <v>0</v>
      </c>
      <c r="C462">
        <v>0</v>
      </c>
      <c r="D462">
        <v>729</v>
      </c>
      <c r="E462">
        <v>18635</v>
      </c>
      <c r="F462">
        <v>729</v>
      </c>
      <c r="G462">
        <v>18635</v>
      </c>
    </row>
    <row r="463" spans="1:7" hidden="1" outlineLevel="2" x14ac:dyDescent="0.35">
      <c r="A463" t="s">
        <v>4</v>
      </c>
      <c r="B463">
        <v>216102</v>
      </c>
      <c r="C463">
        <v>1023682</v>
      </c>
      <c r="D463">
        <v>26403</v>
      </c>
      <c r="E463">
        <v>163200</v>
      </c>
      <c r="F463">
        <v>506562</v>
      </c>
      <c r="G463">
        <v>2334231</v>
      </c>
    </row>
    <row r="464" spans="1:7" hidden="1" outlineLevel="2" x14ac:dyDescent="0.35">
      <c r="A464" t="s">
        <v>4</v>
      </c>
      <c r="B464">
        <v>504000</v>
      </c>
      <c r="C464">
        <v>2063712</v>
      </c>
      <c r="D464">
        <v>96103</v>
      </c>
      <c r="E464">
        <v>437939</v>
      </c>
      <c r="F464">
        <v>1512089</v>
      </c>
      <c r="G464">
        <v>6409588</v>
      </c>
    </row>
    <row r="465" spans="1:7" hidden="1" outlineLevel="2" x14ac:dyDescent="0.35">
      <c r="A465" t="s">
        <v>4</v>
      </c>
      <c r="B465">
        <v>7530742</v>
      </c>
      <c r="C465">
        <v>30629336</v>
      </c>
      <c r="D465">
        <v>3462316</v>
      </c>
      <c r="E465">
        <v>14041737</v>
      </c>
      <c r="F465">
        <v>22013349</v>
      </c>
      <c r="G465">
        <v>90779746</v>
      </c>
    </row>
    <row r="466" spans="1:7" hidden="1" outlineLevel="2" x14ac:dyDescent="0.35">
      <c r="A466" t="s">
        <v>4</v>
      </c>
      <c r="B466">
        <v>215964</v>
      </c>
      <c r="C466">
        <v>1109599</v>
      </c>
      <c r="D466">
        <v>48008</v>
      </c>
      <c r="E466">
        <v>284404</v>
      </c>
      <c r="F466">
        <v>709189</v>
      </c>
      <c r="G466">
        <v>3854363</v>
      </c>
    </row>
    <row r="467" spans="1:7" outlineLevel="1" collapsed="1" x14ac:dyDescent="0.35">
      <c r="A467" s="13" t="s">
        <v>170</v>
      </c>
      <c r="F467">
        <f>SUBTOTAL(9,F452:F466)</f>
        <v>36864085</v>
      </c>
      <c r="G467">
        <f>SUBTOTAL(9,G452:G466)</f>
        <v>208210247</v>
      </c>
    </row>
    <row r="468" spans="1:7" hidden="1" outlineLevel="2" x14ac:dyDescent="0.35">
      <c r="A468" t="s">
        <v>3</v>
      </c>
      <c r="B468">
        <v>0</v>
      </c>
      <c r="C468">
        <v>0</v>
      </c>
      <c r="D468">
        <v>41</v>
      </c>
      <c r="E468">
        <v>1679</v>
      </c>
      <c r="F468">
        <v>331</v>
      </c>
      <c r="G468">
        <v>16599</v>
      </c>
    </row>
    <row r="469" spans="1:7" hidden="1" outlineLevel="2" x14ac:dyDescent="0.35">
      <c r="A469" t="s">
        <v>3</v>
      </c>
      <c r="B469">
        <v>3320</v>
      </c>
      <c r="C469">
        <v>250670</v>
      </c>
      <c r="D469">
        <v>2079</v>
      </c>
      <c r="E469">
        <v>121620</v>
      </c>
      <c r="F469">
        <v>13064</v>
      </c>
      <c r="G469">
        <v>968633</v>
      </c>
    </row>
    <row r="470" spans="1:7" hidden="1" outlineLevel="2" x14ac:dyDescent="0.35">
      <c r="A470" t="s">
        <v>3</v>
      </c>
      <c r="B470">
        <v>279</v>
      </c>
      <c r="C470">
        <v>7563</v>
      </c>
      <c r="D470">
        <v>879</v>
      </c>
      <c r="E470">
        <v>13808</v>
      </c>
      <c r="F470">
        <v>3783</v>
      </c>
      <c r="G470">
        <v>97318</v>
      </c>
    </row>
    <row r="471" spans="1:7" hidden="1" outlineLevel="2" x14ac:dyDescent="0.35">
      <c r="A471" t="s">
        <v>3</v>
      </c>
      <c r="B471">
        <v>1823</v>
      </c>
      <c r="C471">
        <v>68099</v>
      </c>
      <c r="D471">
        <v>1444</v>
      </c>
      <c r="E471">
        <v>42050</v>
      </c>
      <c r="F471">
        <v>7242</v>
      </c>
      <c r="G471">
        <v>269494</v>
      </c>
    </row>
    <row r="472" spans="1:7" hidden="1" outlineLevel="2" x14ac:dyDescent="0.35">
      <c r="A472" t="s">
        <v>3</v>
      </c>
      <c r="B472">
        <v>5</v>
      </c>
      <c r="C472">
        <v>58</v>
      </c>
      <c r="D472">
        <v>0</v>
      </c>
      <c r="E472">
        <v>0</v>
      </c>
      <c r="F472">
        <v>5</v>
      </c>
      <c r="G472">
        <v>58</v>
      </c>
    </row>
    <row r="473" spans="1:7" hidden="1" outlineLevel="2" x14ac:dyDescent="0.35">
      <c r="A473" t="s">
        <v>3</v>
      </c>
      <c r="B473">
        <v>0</v>
      </c>
      <c r="C473">
        <v>0</v>
      </c>
      <c r="D473">
        <v>0</v>
      </c>
      <c r="E473">
        <v>71</v>
      </c>
      <c r="F473">
        <v>0</v>
      </c>
      <c r="G473">
        <v>71</v>
      </c>
    </row>
    <row r="474" spans="1:7" hidden="1" outlineLevel="2" x14ac:dyDescent="0.35">
      <c r="A474" t="s">
        <v>3</v>
      </c>
      <c r="B474">
        <v>0</v>
      </c>
      <c r="C474">
        <v>0</v>
      </c>
      <c r="D474">
        <v>0</v>
      </c>
      <c r="E474">
        <v>0</v>
      </c>
      <c r="F474">
        <v>0</v>
      </c>
      <c r="G474">
        <v>142</v>
      </c>
    </row>
    <row r="475" spans="1:7" hidden="1" outlineLevel="2" x14ac:dyDescent="0.35">
      <c r="A475" t="s">
        <v>3</v>
      </c>
      <c r="B475">
        <v>4747525</v>
      </c>
      <c r="C475">
        <v>51551598</v>
      </c>
      <c r="D475">
        <v>3444420</v>
      </c>
      <c r="E475">
        <v>36740119</v>
      </c>
      <c r="F475">
        <v>25784338</v>
      </c>
      <c r="G475">
        <v>272863157</v>
      </c>
    </row>
    <row r="476" spans="1:7" hidden="1" outlineLevel="2" x14ac:dyDescent="0.35">
      <c r="A476" t="s">
        <v>3</v>
      </c>
      <c r="B476">
        <v>0</v>
      </c>
      <c r="C476">
        <v>0</v>
      </c>
      <c r="D476">
        <v>0</v>
      </c>
      <c r="E476">
        <v>0</v>
      </c>
      <c r="F476">
        <v>5840</v>
      </c>
      <c r="G476">
        <v>54379</v>
      </c>
    </row>
    <row r="477" spans="1:7" hidden="1" outlineLevel="2" x14ac:dyDescent="0.35">
      <c r="A477" t="s">
        <v>3</v>
      </c>
      <c r="B477">
        <v>122533</v>
      </c>
      <c r="C477">
        <v>2247675</v>
      </c>
      <c r="D477">
        <v>83841</v>
      </c>
      <c r="E477">
        <v>2153842</v>
      </c>
      <c r="F477">
        <v>583069</v>
      </c>
      <c r="G477">
        <v>10464628</v>
      </c>
    </row>
    <row r="478" spans="1:7" hidden="1" outlineLevel="2" x14ac:dyDescent="0.35">
      <c r="A478" t="s">
        <v>3</v>
      </c>
      <c r="B478">
        <v>0</v>
      </c>
      <c r="C478">
        <v>0</v>
      </c>
      <c r="D478">
        <v>36</v>
      </c>
      <c r="E478">
        <v>707</v>
      </c>
      <c r="F478">
        <v>54</v>
      </c>
      <c r="G478">
        <v>1499</v>
      </c>
    </row>
    <row r="479" spans="1:7" hidden="1" outlineLevel="2" x14ac:dyDescent="0.35">
      <c r="A479" t="s">
        <v>3</v>
      </c>
      <c r="B479">
        <v>800</v>
      </c>
      <c r="C479">
        <v>8830</v>
      </c>
      <c r="D479">
        <v>0</v>
      </c>
      <c r="E479">
        <v>0</v>
      </c>
      <c r="F479">
        <v>1600</v>
      </c>
      <c r="G479">
        <v>16266</v>
      </c>
    </row>
    <row r="480" spans="1:7" hidden="1" outlineLevel="2" x14ac:dyDescent="0.35">
      <c r="A480" t="s">
        <v>3</v>
      </c>
      <c r="B480">
        <v>0</v>
      </c>
      <c r="C480">
        <v>0</v>
      </c>
      <c r="D480">
        <v>0</v>
      </c>
      <c r="E480">
        <v>0</v>
      </c>
      <c r="F480">
        <v>4000</v>
      </c>
      <c r="G480">
        <v>43661</v>
      </c>
    </row>
    <row r="481" spans="1:7" hidden="1" outlineLevel="2" x14ac:dyDescent="0.35">
      <c r="A481" t="s">
        <v>3</v>
      </c>
      <c r="B481">
        <v>952160</v>
      </c>
      <c r="C481">
        <v>4389458</v>
      </c>
      <c r="D481">
        <v>192000</v>
      </c>
      <c r="E481">
        <v>764400</v>
      </c>
      <c r="F481">
        <v>2770915</v>
      </c>
      <c r="G481">
        <v>12573147</v>
      </c>
    </row>
    <row r="482" spans="1:7" hidden="1" outlineLevel="2" x14ac:dyDescent="0.35">
      <c r="A482" t="s">
        <v>3</v>
      </c>
      <c r="B482">
        <v>2622568</v>
      </c>
      <c r="C482">
        <v>10706205</v>
      </c>
      <c r="D482">
        <v>2211826</v>
      </c>
      <c r="E482">
        <v>8945898</v>
      </c>
      <c r="F482">
        <v>12384943</v>
      </c>
      <c r="G482">
        <v>67410467</v>
      </c>
    </row>
    <row r="483" spans="1:7" hidden="1" outlineLevel="2" x14ac:dyDescent="0.35">
      <c r="A483" t="s">
        <v>3</v>
      </c>
      <c r="B483">
        <v>0</v>
      </c>
      <c r="C483">
        <v>0</v>
      </c>
      <c r="D483">
        <v>1890</v>
      </c>
      <c r="E483">
        <v>20493</v>
      </c>
      <c r="F483">
        <v>62712</v>
      </c>
      <c r="G483">
        <v>928407</v>
      </c>
    </row>
    <row r="484" spans="1:7" hidden="1" outlineLevel="2" x14ac:dyDescent="0.35">
      <c r="A484" t="s">
        <v>3</v>
      </c>
      <c r="B484">
        <v>972</v>
      </c>
      <c r="C484">
        <v>16138</v>
      </c>
      <c r="D484">
        <v>4896</v>
      </c>
      <c r="E484">
        <v>71141</v>
      </c>
      <c r="F484">
        <v>5868</v>
      </c>
      <c r="G484">
        <v>87279</v>
      </c>
    </row>
    <row r="485" spans="1:7" outlineLevel="1" collapsed="1" x14ac:dyDescent="0.35">
      <c r="A485" s="13" t="s">
        <v>171</v>
      </c>
      <c r="F485">
        <f>SUBTOTAL(9,F468:F484)</f>
        <v>41627764</v>
      </c>
      <c r="G485">
        <f>SUBTOTAL(9,G468:G484)</f>
        <v>365795205</v>
      </c>
    </row>
    <row r="486" spans="1:7" hidden="1" outlineLevel="2" x14ac:dyDescent="0.35">
      <c r="A486" t="s">
        <v>71</v>
      </c>
      <c r="B486">
        <v>0</v>
      </c>
      <c r="C486">
        <v>0</v>
      </c>
      <c r="D486">
        <v>1260</v>
      </c>
      <c r="E486">
        <v>11205</v>
      </c>
      <c r="F486">
        <v>1260</v>
      </c>
      <c r="G486">
        <v>11205</v>
      </c>
    </row>
    <row r="487" spans="1:7" hidden="1" outlineLevel="2" x14ac:dyDescent="0.35">
      <c r="A487" t="s">
        <v>71</v>
      </c>
      <c r="B487">
        <v>0</v>
      </c>
      <c r="C487">
        <v>0</v>
      </c>
      <c r="D487">
        <v>756</v>
      </c>
      <c r="E487">
        <v>7621</v>
      </c>
      <c r="F487">
        <v>756</v>
      </c>
      <c r="G487">
        <v>7621</v>
      </c>
    </row>
    <row r="488" spans="1:7" outlineLevel="1" collapsed="1" x14ac:dyDescent="0.35">
      <c r="A488" s="13" t="s">
        <v>172</v>
      </c>
      <c r="F488">
        <f>SUBTOTAL(9,F486:F487)</f>
        <v>2016</v>
      </c>
      <c r="G488">
        <f>SUBTOTAL(9,G486:G487)</f>
        <v>18826</v>
      </c>
    </row>
    <row r="489" spans="1:7" hidden="1" outlineLevel="2" x14ac:dyDescent="0.35">
      <c r="A489" t="s">
        <v>67</v>
      </c>
      <c r="B489">
        <v>59</v>
      </c>
      <c r="C489">
        <v>744</v>
      </c>
      <c r="D489">
        <v>0</v>
      </c>
      <c r="E489">
        <v>0</v>
      </c>
      <c r="F489">
        <v>212</v>
      </c>
      <c r="G489">
        <v>2272</v>
      </c>
    </row>
    <row r="490" spans="1:7" hidden="1" outlineLevel="2" x14ac:dyDescent="0.35">
      <c r="A490" t="s">
        <v>67</v>
      </c>
      <c r="B490">
        <v>59</v>
      </c>
      <c r="C490">
        <v>794</v>
      </c>
      <c r="D490">
        <v>0</v>
      </c>
      <c r="E490">
        <v>0</v>
      </c>
      <c r="F490">
        <v>221</v>
      </c>
      <c r="G490">
        <v>2891</v>
      </c>
    </row>
    <row r="491" spans="1:7" hidden="1" outlineLevel="2" x14ac:dyDescent="0.35">
      <c r="A491" t="s">
        <v>67</v>
      </c>
      <c r="B491">
        <v>194</v>
      </c>
      <c r="C491">
        <v>2065</v>
      </c>
      <c r="D491">
        <v>0</v>
      </c>
      <c r="E491">
        <v>0</v>
      </c>
      <c r="F491">
        <v>5904</v>
      </c>
      <c r="G491">
        <v>57630</v>
      </c>
    </row>
    <row r="492" spans="1:7" hidden="1" outlineLevel="2" x14ac:dyDescent="0.35">
      <c r="A492" t="s">
        <v>67</v>
      </c>
      <c r="B492">
        <v>126</v>
      </c>
      <c r="C492">
        <v>1269</v>
      </c>
      <c r="D492">
        <v>0</v>
      </c>
      <c r="E492">
        <v>0</v>
      </c>
      <c r="F492">
        <v>3107</v>
      </c>
      <c r="G492">
        <v>25622</v>
      </c>
    </row>
    <row r="493" spans="1:7" outlineLevel="1" collapsed="1" x14ac:dyDescent="0.35">
      <c r="A493" s="13" t="s">
        <v>173</v>
      </c>
      <c r="F493">
        <f>SUBTOTAL(9,F489:F492)</f>
        <v>9444</v>
      </c>
      <c r="G493">
        <f>SUBTOTAL(9,G489:G492)</f>
        <v>88415</v>
      </c>
    </row>
    <row r="494" spans="1:7" hidden="1" outlineLevel="2" x14ac:dyDescent="0.35">
      <c r="A494" t="s">
        <v>33</v>
      </c>
      <c r="B494">
        <v>99</v>
      </c>
      <c r="C494">
        <v>1375</v>
      </c>
      <c r="D494">
        <v>0</v>
      </c>
      <c r="E494">
        <v>0</v>
      </c>
      <c r="F494">
        <v>99</v>
      </c>
      <c r="G494">
        <v>1375</v>
      </c>
    </row>
    <row r="495" spans="1:7" hidden="1" outlineLevel="2" x14ac:dyDescent="0.35">
      <c r="A495" t="s">
        <v>33</v>
      </c>
      <c r="B495">
        <v>504</v>
      </c>
      <c r="C495">
        <v>4200</v>
      </c>
      <c r="D495">
        <v>28638</v>
      </c>
      <c r="E495">
        <v>302309</v>
      </c>
      <c r="F495">
        <v>49073</v>
      </c>
      <c r="G495">
        <v>460894</v>
      </c>
    </row>
    <row r="496" spans="1:7" hidden="1" outlineLevel="2" x14ac:dyDescent="0.35">
      <c r="A496" t="s">
        <v>33</v>
      </c>
      <c r="B496">
        <v>378</v>
      </c>
      <c r="C496">
        <v>4620</v>
      </c>
      <c r="D496">
        <v>2399</v>
      </c>
      <c r="E496">
        <v>41690</v>
      </c>
      <c r="F496">
        <v>4644</v>
      </c>
      <c r="G496">
        <v>77333</v>
      </c>
    </row>
    <row r="497" spans="1:7" outlineLevel="1" collapsed="1" x14ac:dyDescent="0.35">
      <c r="A497" s="13" t="s">
        <v>174</v>
      </c>
      <c r="F497">
        <f>SUBTOTAL(9,F494:F496)</f>
        <v>53816</v>
      </c>
      <c r="G497">
        <f>SUBTOTAL(9,G494:G496)</f>
        <v>539602</v>
      </c>
    </row>
    <row r="498" spans="1:7" hidden="1" outlineLevel="2" x14ac:dyDescent="0.35">
      <c r="A498" t="s">
        <v>52</v>
      </c>
      <c r="B498">
        <v>0</v>
      </c>
      <c r="C498">
        <v>0</v>
      </c>
      <c r="D498">
        <v>6845</v>
      </c>
      <c r="E498">
        <v>89700</v>
      </c>
      <c r="F498">
        <v>6845</v>
      </c>
      <c r="G498">
        <v>89700</v>
      </c>
    </row>
    <row r="499" spans="1:7" hidden="1" outlineLevel="2" x14ac:dyDescent="0.35">
      <c r="A499" t="s">
        <v>52</v>
      </c>
      <c r="B499">
        <v>0</v>
      </c>
      <c r="C499">
        <v>0</v>
      </c>
      <c r="D499">
        <v>990</v>
      </c>
      <c r="E499">
        <v>15715</v>
      </c>
      <c r="F499">
        <v>990</v>
      </c>
      <c r="G499">
        <v>15715</v>
      </c>
    </row>
    <row r="500" spans="1:7" outlineLevel="1" collapsed="1" x14ac:dyDescent="0.35">
      <c r="A500" s="13" t="s">
        <v>175</v>
      </c>
      <c r="F500">
        <f>SUBTOTAL(9,F498:F499)</f>
        <v>7835</v>
      </c>
      <c r="G500">
        <f>SUBTOTAL(9,G498:G499)</f>
        <v>105415</v>
      </c>
    </row>
    <row r="501" spans="1:7" hidden="1" outlineLevel="2" x14ac:dyDescent="0.35">
      <c r="A501" t="s">
        <v>182</v>
      </c>
      <c r="B501">
        <v>0</v>
      </c>
      <c r="C501">
        <v>0</v>
      </c>
      <c r="D501">
        <v>0</v>
      </c>
      <c r="E501">
        <v>0</v>
      </c>
      <c r="F501">
        <v>864</v>
      </c>
      <c r="G501">
        <v>11429</v>
      </c>
    </row>
    <row r="502" spans="1:7" outlineLevel="1" collapsed="1" x14ac:dyDescent="0.35">
      <c r="A502" s="13" t="s">
        <v>192</v>
      </c>
      <c r="F502">
        <f>SUBTOTAL(9,F501:F501)</f>
        <v>864</v>
      </c>
      <c r="G502">
        <f>SUBTOTAL(9,G501:G501)</f>
        <v>11429</v>
      </c>
    </row>
    <row r="503" spans="1:7" x14ac:dyDescent="0.35">
      <c r="A503" s="13" t="s">
        <v>176</v>
      </c>
      <c r="F503">
        <f>SUBTOTAL(9,F2:F501)</f>
        <v>139501010</v>
      </c>
      <c r="G503">
        <f>SUBTOTAL(9,G2:G501)</f>
        <v>1053260242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C379-ECAE-4C81-85C5-97AF8571D5B0}">
  <dimension ref="A1:N602"/>
  <sheetViews>
    <sheetView topLeftCell="A409" workbookViewId="0">
      <selection activeCell="J237" sqref="J237"/>
    </sheetView>
  </sheetViews>
  <sheetFormatPr defaultRowHeight="14.5" outlineLevelRow="2" x14ac:dyDescent="0.35"/>
  <cols>
    <col min="1" max="1" width="37.453125" bestFit="1" customWidth="1"/>
    <col min="2" max="2" width="11.7265625" bestFit="1" customWidth="1"/>
  </cols>
  <sheetData>
    <row r="1" spans="1:14" x14ac:dyDescent="0.35">
      <c r="A1" t="s">
        <v>0</v>
      </c>
      <c r="B1" t="s">
        <v>196</v>
      </c>
      <c r="C1" t="s">
        <v>197</v>
      </c>
    </row>
    <row r="2" spans="1:14" hidden="1" outlineLevel="2" x14ac:dyDescent="0.35">
      <c r="A2" t="s">
        <v>294</v>
      </c>
      <c r="B2">
        <v>72</v>
      </c>
      <c r="C2">
        <v>1040</v>
      </c>
    </row>
    <row r="3" spans="1:14" hidden="1" outlineLevel="2" x14ac:dyDescent="0.35">
      <c r="A3" t="s">
        <v>294</v>
      </c>
      <c r="B3">
        <v>408</v>
      </c>
      <c r="C3">
        <v>9010</v>
      </c>
    </row>
    <row r="4" spans="1:14" hidden="1" outlineLevel="2" x14ac:dyDescent="0.35">
      <c r="A4" t="s">
        <v>294</v>
      </c>
      <c r="B4">
        <v>1305</v>
      </c>
      <c r="C4">
        <v>22315</v>
      </c>
    </row>
    <row r="5" spans="1:14" outlineLevel="1" collapsed="1" x14ac:dyDescent="0.35">
      <c r="A5" s="13" t="s">
        <v>298</v>
      </c>
      <c r="B5">
        <f>SUBTOTAL(9,B2:B4)</f>
        <v>1785</v>
      </c>
      <c r="C5">
        <f>SUBTOTAL(9,C2:C4)</f>
        <v>32365</v>
      </c>
    </row>
    <row r="6" spans="1:14" hidden="1" outlineLevel="2" x14ac:dyDescent="0.35">
      <c r="A6" t="s">
        <v>73</v>
      </c>
      <c r="B6">
        <v>1215</v>
      </c>
      <c r="C6">
        <v>19843</v>
      </c>
    </row>
    <row r="7" spans="1:14" hidden="1" outlineLevel="2" x14ac:dyDescent="0.35">
      <c r="A7" t="s">
        <v>73</v>
      </c>
      <c r="B7">
        <v>108</v>
      </c>
      <c r="C7">
        <v>3124</v>
      </c>
    </row>
    <row r="8" spans="1:14" outlineLevel="1" collapsed="1" x14ac:dyDescent="0.35">
      <c r="A8" s="13" t="s">
        <v>91</v>
      </c>
      <c r="B8">
        <f>SUBTOTAL(9,B6:B7)</f>
        <v>1323</v>
      </c>
      <c r="C8">
        <f>SUBTOTAL(9,C6:C7)</f>
        <v>22967</v>
      </c>
    </row>
    <row r="9" spans="1:14" hidden="1" outlineLevel="2" x14ac:dyDescent="0.35">
      <c r="A9" t="s">
        <v>318</v>
      </c>
      <c r="B9">
        <v>999</v>
      </c>
      <c r="C9">
        <v>10079</v>
      </c>
    </row>
    <row r="10" spans="1:14" outlineLevel="1" collapsed="1" x14ac:dyDescent="0.35">
      <c r="A10" s="13" t="s">
        <v>319</v>
      </c>
      <c r="B10">
        <f>SUBTOTAL(9,B9:B9)</f>
        <v>999</v>
      </c>
      <c r="C10">
        <f>SUBTOTAL(9,C9:C9)</f>
        <v>10079</v>
      </c>
    </row>
    <row r="11" spans="1:14" hidden="1" outlineLevel="2" x14ac:dyDescent="0.35">
      <c r="A11" t="s">
        <v>5</v>
      </c>
      <c r="B11">
        <v>10043</v>
      </c>
      <c r="C11">
        <v>1107236</v>
      </c>
    </row>
    <row r="12" spans="1:14" hidden="1" outlineLevel="2" x14ac:dyDescent="0.35">
      <c r="A12" t="s">
        <v>5</v>
      </c>
      <c r="B12">
        <v>31535</v>
      </c>
      <c r="C12">
        <v>513260</v>
      </c>
    </row>
    <row r="13" spans="1:14" hidden="1" outlineLevel="2" x14ac:dyDescent="0.35">
      <c r="A13" t="s">
        <v>5</v>
      </c>
      <c r="B13">
        <v>325198</v>
      </c>
      <c r="C13">
        <v>4259337</v>
      </c>
    </row>
    <row r="14" spans="1:14" hidden="1" outlineLevel="2" x14ac:dyDescent="0.35">
      <c r="A14" t="s">
        <v>5</v>
      </c>
      <c r="B14">
        <v>42800</v>
      </c>
      <c r="C14">
        <v>357906</v>
      </c>
    </row>
    <row r="15" spans="1:14" hidden="1" outlineLevel="2" x14ac:dyDescent="0.35">
      <c r="A15" t="s">
        <v>5</v>
      </c>
      <c r="B15">
        <v>3600</v>
      </c>
      <c r="C15">
        <v>54906</v>
      </c>
      <c r="N15" t="s">
        <v>321</v>
      </c>
    </row>
    <row r="16" spans="1:14" hidden="1" outlineLevel="2" x14ac:dyDescent="0.35">
      <c r="A16" t="s">
        <v>5</v>
      </c>
      <c r="B16">
        <v>1</v>
      </c>
      <c r="C16">
        <v>211</v>
      </c>
    </row>
    <row r="17" spans="1:3" hidden="1" outlineLevel="2" x14ac:dyDescent="0.35">
      <c r="A17" t="s">
        <v>5</v>
      </c>
      <c r="B17">
        <v>11924722</v>
      </c>
      <c r="C17">
        <v>114955407</v>
      </c>
    </row>
    <row r="18" spans="1:3" hidden="1" outlineLevel="2" x14ac:dyDescent="0.35">
      <c r="A18" t="s">
        <v>5</v>
      </c>
      <c r="B18">
        <v>70669</v>
      </c>
      <c r="C18">
        <v>325466</v>
      </c>
    </row>
    <row r="19" spans="1:3" hidden="1" outlineLevel="2" x14ac:dyDescent="0.35">
      <c r="A19" t="s">
        <v>5</v>
      </c>
      <c r="B19">
        <v>2899200</v>
      </c>
      <c r="C19">
        <v>46869414</v>
      </c>
    </row>
    <row r="20" spans="1:3" hidden="1" outlineLevel="2" x14ac:dyDescent="0.35">
      <c r="A20" t="s">
        <v>5</v>
      </c>
      <c r="B20">
        <v>2105</v>
      </c>
      <c r="C20">
        <v>58680</v>
      </c>
    </row>
    <row r="21" spans="1:3" hidden="1" outlineLevel="2" x14ac:dyDescent="0.35">
      <c r="A21" t="s">
        <v>5</v>
      </c>
      <c r="B21">
        <v>1539</v>
      </c>
      <c r="C21">
        <v>11855</v>
      </c>
    </row>
    <row r="22" spans="1:3" hidden="1" outlineLevel="2" x14ac:dyDescent="0.35">
      <c r="A22" t="s">
        <v>5</v>
      </c>
      <c r="B22">
        <v>21</v>
      </c>
      <c r="C22">
        <v>821</v>
      </c>
    </row>
    <row r="23" spans="1:3" hidden="1" outlineLevel="2" x14ac:dyDescent="0.35">
      <c r="A23" t="s">
        <v>5</v>
      </c>
      <c r="B23">
        <v>116</v>
      </c>
      <c r="C23">
        <v>4861</v>
      </c>
    </row>
    <row r="24" spans="1:3" hidden="1" outlineLevel="2" x14ac:dyDescent="0.35">
      <c r="A24" t="s">
        <v>5</v>
      </c>
      <c r="B24">
        <v>542635</v>
      </c>
      <c r="C24">
        <v>2023391</v>
      </c>
    </row>
    <row r="25" spans="1:3" hidden="1" outlineLevel="2" x14ac:dyDescent="0.35">
      <c r="A25" t="s">
        <v>5</v>
      </c>
      <c r="B25">
        <v>9581804</v>
      </c>
      <c r="C25">
        <v>45424603</v>
      </c>
    </row>
    <row r="26" spans="1:3" hidden="1" outlineLevel="2" x14ac:dyDescent="0.35">
      <c r="A26" t="s">
        <v>5</v>
      </c>
      <c r="B26">
        <v>26166628</v>
      </c>
      <c r="C26">
        <v>105280641</v>
      </c>
    </row>
    <row r="27" spans="1:3" hidden="1" outlineLevel="2" x14ac:dyDescent="0.35">
      <c r="A27" t="s">
        <v>5</v>
      </c>
      <c r="B27">
        <v>1472845</v>
      </c>
      <c r="C27">
        <v>8410098</v>
      </c>
    </row>
    <row r="28" spans="1:3" outlineLevel="1" collapsed="1" x14ac:dyDescent="0.35">
      <c r="A28" s="13" t="s">
        <v>92</v>
      </c>
      <c r="B28">
        <f>SUBTOTAL(9,B11:B27)</f>
        <v>53075461</v>
      </c>
      <c r="C28">
        <f>SUBTOTAL(9,C11:C27)</f>
        <v>329658093</v>
      </c>
    </row>
    <row r="29" spans="1:3" hidden="1" outlineLevel="2" x14ac:dyDescent="0.35">
      <c r="A29" t="s">
        <v>194</v>
      </c>
      <c r="B29">
        <v>18</v>
      </c>
      <c r="C29">
        <v>480</v>
      </c>
    </row>
    <row r="30" spans="1:3" hidden="1" outlineLevel="2" x14ac:dyDescent="0.35">
      <c r="A30" t="s">
        <v>194</v>
      </c>
      <c r="B30">
        <v>9450</v>
      </c>
      <c r="C30">
        <v>140286</v>
      </c>
    </row>
    <row r="31" spans="1:3" hidden="1" outlineLevel="2" x14ac:dyDescent="0.35">
      <c r="A31" t="s">
        <v>194</v>
      </c>
      <c r="B31">
        <v>1215</v>
      </c>
      <c r="C31">
        <v>34218</v>
      </c>
    </row>
    <row r="32" spans="1:3" outlineLevel="1" collapsed="1" x14ac:dyDescent="0.35">
      <c r="A32" s="13" t="s">
        <v>198</v>
      </c>
      <c r="B32">
        <f>SUBTOTAL(9,B29:B31)</f>
        <v>10683</v>
      </c>
      <c r="C32">
        <f>SUBTOTAL(9,C29:C31)</f>
        <v>174984</v>
      </c>
    </row>
    <row r="33" spans="1:3" hidden="1" outlineLevel="2" x14ac:dyDescent="0.35">
      <c r="A33" t="s">
        <v>45</v>
      </c>
      <c r="B33">
        <v>34164</v>
      </c>
      <c r="C33">
        <v>473328</v>
      </c>
    </row>
    <row r="34" spans="1:3" hidden="1" outlineLevel="2" x14ac:dyDescent="0.35">
      <c r="A34" t="s">
        <v>45</v>
      </c>
      <c r="B34">
        <v>1728</v>
      </c>
      <c r="C34">
        <v>29868</v>
      </c>
    </row>
    <row r="35" spans="1:3" outlineLevel="1" collapsed="1" x14ac:dyDescent="0.35">
      <c r="A35" s="13" t="s">
        <v>93</v>
      </c>
      <c r="B35">
        <f>SUBTOTAL(9,B33:B34)</f>
        <v>35892</v>
      </c>
      <c r="C35">
        <f>SUBTOTAL(9,C33:C34)</f>
        <v>503196</v>
      </c>
    </row>
    <row r="36" spans="1:3" hidden="1" outlineLevel="2" x14ac:dyDescent="0.35">
      <c r="A36" t="s">
        <v>46</v>
      </c>
      <c r="B36">
        <v>39362</v>
      </c>
      <c r="C36">
        <v>432911</v>
      </c>
    </row>
    <row r="37" spans="1:3" hidden="1" outlineLevel="2" x14ac:dyDescent="0.35">
      <c r="A37" t="s">
        <v>46</v>
      </c>
      <c r="B37">
        <v>4455</v>
      </c>
      <c r="C37">
        <v>71908</v>
      </c>
    </row>
    <row r="38" spans="1:3" outlineLevel="1" collapsed="1" x14ac:dyDescent="0.35">
      <c r="A38" s="13" t="s">
        <v>94</v>
      </c>
      <c r="B38">
        <f>SUBTOTAL(9,B36:B37)</f>
        <v>43817</v>
      </c>
      <c r="C38">
        <f>SUBTOTAL(9,C36:C37)</f>
        <v>504819</v>
      </c>
    </row>
    <row r="39" spans="1:3" hidden="1" outlineLevel="2" x14ac:dyDescent="0.35">
      <c r="A39" t="s">
        <v>16</v>
      </c>
      <c r="B39">
        <v>27</v>
      </c>
      <c r="C39">
        <v>837</v>
      </c>
    </row>
    <row r="40" spans="1:3" hidden="1" outlineLevel="2" x14ac:dyDescent="0.35">
      <c r="A40" t="s">
        <v>16</v>
      </c>
      <c r="B40">
        <v>333</v>
      </c>
      <c r="C40">
        <v>3638</v>
      </c>
    </row>
    <row r="41" spans="1:3" hidden="1" outlineLevel="2" x14ac:dyDescent="0.35">
      <c r="A41" t="s">
        <v>16</v>
      </c>
      <c r="B41">
        <v>357166</v>
      </c>
      <c r="C41">
        <v>3441591</v>
      </c>
    </row>
    <row r="42" spans="1:3" hidden="1" outlineLevel="2" x14ac:dyDescent="0.35">
      <c r="A42" t="s">
        <v>16</v>
      </c>
      <c r="B42">
        <v>24177</v>
      </c>
      <c r="C42">
        <v>157708</v>
      </c>
    </row>
    <row r="43" spans="1:3" hidden="1" outlineLevel="2" x14ac:dyDescent="0.35">
      <c r="A43" t="s">
        <v>16</v>
      </c>
      <c r="B43">
        <v>33848</v>
      </c>
      <c r="C43">
        <v>586330</v>
      </c>
    </row>
    <row r="44" spans="1:3" hidden="1" outlineLevel="2" x14ac:dyDescent="0.35">
      <c r="A44" t="s">
        <v>16</v>
      </c>
      <c r="B44">
        <v>120000</v>
      </c>
      <c r="C44">
        <v>732000</v>
      </c>
    </row>
    <row r="45" spans="1:3" hidden="1" outlineLevel="2" x14ac:dyDescent="0.35">
      <c r="A45" t="s">
        <v>16</v>
      </c>
      <c r="B45">
        <v>1370090</v>
      </c>
      <c r="C45">
        <v>4548361</v>
      </c>
    </row>
    <row r="46" spans="1:3" outlineLevel="1" collapsed="1" x14ac:dyDescent="0.35">
      <c r="A46" s="13" t="s">
        <v>95</v>
      </c>
      <c r="B46">
        <f>SUBTOTAL(9,B39:B45)</f>
        <v>1905641</v>
      </c>
      <c r="C46">
        <f>SUBTOTAL(9,C39:C45)</f>
        <v>9470465</v>
      </c>
    </row>
    <row r="47" spans="1:3" hidden="1" outlineLevel="2" x14ac:dyDescent="0.35">
      <c r="A47" t="s">
        <v>40</v>
      </c>
      <c r="B47">
        <v>54636</v>
      </c>
      <c r="C47">
        <v>774129</v>
      </c>
    </row>
    <row r="48" spans="1:3" hidden="1" outlineLevel="2" x14ac:dyDescent="0.35">
      <c r="A48" t="s">
        <v>40</v>
      </c>
      <c r="B48">
        <v>4671</v>
      </c>
      <c r="C48">
        <v>80477</v>
      </c>
    </row>
    <row r="49" spans="1:3" outlineLevel="1" collapsed="1" x14ac:dyDescent="0.35">
      <c r="A49" s="13" t="s">
        <v>96</v>
      </c>
      <c r="B49">
        <f>SUBTOTAL(9,B47:B48)</f>
        <v>59307</v>
      </c>
      <c r="C49">
        <f>SUBTOTAL(9,C47:C48)</f>
        <v>854606</v>
      </c>
    </row>
    <row r="50" spans="1:3" hidden="1" outlineLevel="2" x14ac:dyDescent="0.35">
      <c r="A50" t="s">
        <v>309</v>
      </c>
      <c r="B50">
        <v>2538</v>
      </c>
      <c r="C50">
        <v>34370</v>
      </c>
    </row>
    <row r="51" spans="1:3" hidden="1" outlineLevel="2" x14ac:dyDescent="0.35">
      <c r="A51" t="s">
        <v>309</v>
      </c>
      <c r="B51">
        <v>1427</v>
      </c>
      <c r="C51">
        <v>23120</v>
      </c>
    </row>
    <row r="52" spans="1:3" outlineLevel="1" collapsed="1" x14ac:dyDescent="0.35">
      <c r="A52" s="13" t="s">
        <v>312</v>
      </c>
      <c r="B52">
        <f>SUBTOTAL(9,B50:B51)</f>
        <v>3965</v>
      </c>
      <c r="C52">
        <f>SUBTOTAL(9,C50:C51)</f>
        <v>57490</v>
      </c>
    </row>
    <row r="53" spans="1:3" hidden="1" outlineLevel="2" x14ac:dyDescent="0.35">
      <c r="A53" t="s">
        <v>41</v>
      </c>
      <c r="B53">
        <v>12507</v>
      </c>
      <c r="C53">
        <v>75445</v>
      </c>
    </row>
    <row r="54" spans="1:3" hidden="1" outlineLevel="2" x14ac:dyDescent="0.35">
      <c r="A54" t="s">
        <v>41</v>
      </c>
      <c r="B54">
        <v>8248</v>
      </c>
      <c r="C54">
        <v>51794</v>
      </c>
    </row>
    <row r="55" spans="1:3" hidden="1" outlineLevel="2" x14ac:dyDescent="0.35">
      <c r="A55" t="s">
        <v>41</v>
      </c>
      <c r="B55">
        <v>23711</v>
      </c>
      <c r="C55">
        <v>244148</v>
      </c>
    </row>
    <row r="56" spans="1:3" hidden="1" outlineLevel="2" x14ac:dyDescent="0.35">
      <c r="A56" t="s">
        <v>41</v>
      </c>
      <c r="B56">
        <v>14055</v>
      </c>
      <c r="C56">
        <v>243496</v>
      </c>
    </row>
    <row r="57" spans="1:3" hidden="1" outlineLevel="2" x14ac:dyDescent="0.35">
      <c r="A57" t="s">
        <v>41</v>
      </c>
      <c r="B57">
        <v>24000</v>
      </c>
      <c r="C57">
        <v>51600</v>
      </c>
    </row>
    <row r="58" spans="1:3" outlineLevel="1" collapsed="1" x14ac:dyDescent="0.35">
      <c r="A58" s="13" t="s">
        <v>97</v>
      </c>
      <c r="B58">
        <f>SUBTOTAL(9,B53:B57)</f>
        <v>82521</v>
      </c>
      <c r="C58">
        <f>SUBTOTAL(9,C53:C57)</f>
        <v>666483</v>
      </c>
    </row>
    <row r="59" spans="1:3" hidden="1" outlineLevel="2" x14ac:dyDescent="0.35">
      <c r="A59" t="s">
        <v>21</v>
      </c>
      <c r="B59">
        <v>10337</v>
      </c>
      <c r="C59">
        <v>81772</v>
      </c>
    </row>
    <row r="60" spans="1:3" hidden="1" outlineLevel="2" x14ac:dyDescent="0.35">
      <c r="A60" t="s">
        <v>21</v>
      </c>
      <c r="B60">
        <v>614723</v>
      </c>
      <c r="C60">
        <v>5391497</v>
      </c>
    </row>
    <row r="61" spans="1:3" hidden="1" outlineLevel="2" x14ac:dyDescent="0.35">
      <c r="A61" t="s">
        <v>21</v>
      </c>
      <c r="B61">
        <v>25236</v>
      </c>
      <c r="C61">
        <v>289805</v>
      </c>
    </row>
    <row r="62" spans="1:3" hidden="1" outlineLevel="2" x14ac:dyDescent="0.35">
      <c r="A62" t="s">
        <v>21</v>
      </c>
      <c r="B62">
        <v>2457</v>
      </c>
      <c r="C62">
        <v>25933</v>
      </c>
    </row>
    <row r="63" spans="1:3" hidden="1" outlineLevel="2" x14ac:dyDescent="0.35">
      <c r="A63" t="s">
        <v>21</v>
      </c>
      <c r="B63">
        <v>16000</v>
      </c>
      <c r="C63">
        <v>77310</v>
      </c>
    </row>
    <row r="64" spans="1:3" hidden="1" outlineLevel="2" x14ac:dyDescent="0.35">
      <c r="A64" t="s">
        <v>21</v>
      </c>
      <c r="B64">
        <v>523834</v>
      </c>
      <c r="C64">
        <v>1553111</v>
      </c>
    </row>
    <row r="65" spans="1:3" outlineLevel="1" collapsed="1" x14ac:dyDescent="0.35">
      <c r="A65" s="13" t="s">
        <v>98</v>
      </c>
      <c r="B65">
        <f>SUBTOTAL(9,B59:B64)</f>
        <v>1192587</v>
      </c>
      <c r="C65">
        <f>SUBTOTAL(9,C59:C64)</f>
        <v>7419428</v>
      </c>
    </row>
    <row r="66" spans="1:3" hidden="1" outlineLevel="2" x14ac:dyDescent="0.35">
      <c r="A66" t="s">
        <v>178</v>
      </c>
      <c r="B66">
        <v>3969</v>
      </c>
      <c r="C66">
        <v>48341</v>
      </c>
    </row>
    <row r="67" spans="1:3" hidden="1" outlineLevel="2" x14ac:dyDescent="0.35">
      <c r="A67" t="s">
        <v>178</v>
      </c>
      <c r="B67">
        <v>3195</v>
      </c>
      <c r="C67">
        <v>149029</v>
      </c>
    </row>
    <row r="68" spans="1:3" outlineLevel="1" collapsed="1" x14ac:dyDescent="0.35">
      <c r="A68" s="13" t="s">
        <v>185</v>
      </c>
      <c r="B68">
        <f>SUBTOTAL(9,B66:B67)</f>
        <v>7164</v>
      </c>
      <c r="C68">
        <f>SUBTOTAL(9,C66:C67)</f>
        <v>197370</v>
      </c>
    </row>
    <row r="69" spans="1:3" hidden="1" outlineLevel="2" x14ac:dyDescent="0.35">
      <c r="A69" t="s">
        <v>6</v>
      </c>
      <c r="B69">
        <v>10</v>
      </c>
      <c r="C69">
        <v>4081</v>
      </c>
    </row>
    <row r="70" spans="1:3" hidden="1" outlineLevel="2" x14ac:dyDescent="0.35">
      <c r="A70" t="s">
        <v>6</v>
      </c>
      <c r="B70">
        <v>8568</v>
      </c>
      <c r="C70">
        <v>121663</v>
      </c>
    </row>
    <row r="71" spans="1:3" hidden="1" outlineLevel="2" x14ac:dyDescent="0.35">
      <c r="A71" t="s">
        <v>6</v>
      </c>
      <c r="B71">
        <v>25728</v>
      </c>
      <c r="C71">
        <v>376702</v>
      </c>
    </row>
    <row r="72" spans="1:3" hidden="1" outlineLevel="2" x14ac:dyDescent="0.35">
      <c r="A72" t="s">
        <v>6</v>
      </c>
      <c r="B72">
        <v>0</v>
      </c>
      <c r="C72">
        <v>71</v>
      </c>
    </row>
    <row r="73" spans="1:3" hidden="1" outlineLevel="2" x14ac:dyDescent="0.35">
      <c r="A73" t="s">
        <v>6</v>
      </c>
      <c r="B73">
        <v>12425841</v>
      </c>
      <c r="C73">
        <v>152093191</v>
      </c>
    </row>
    <row r="74" spans="1:3" hidden="1" outlineLevel="2" x14ac:dyDescent="0.35">
      <c r="A74" t="s">
        <v>6</v>
      </c>
      <c r="B74">
        <v>13311</v>
      </c>
      <c r="C74">
        <v>129705</v>
      </c>
    </row>
    <row r="75" spans="1:3" hidden="1" outlineLevel="2" x14ac:dyDescent="0.35">
      <c r="A75" t="s">
        <v>6</v>
      </c>
      <c r="B75">
        <v>931607</v>
      </c>
      <c r="C75">
        <v>13942965</v>
      </c>
    </row>
    <row r="76" spans="1:3" hidden="1" outlineLevel="2" x14ac:dyDescent="0.35">
      <c r="A76" t="s">
        <v>6</v>
      </c>
      <c r="B76">
        <v>5120</v>
      </c>
      <c r="C76">
        <v>39040</v>
      </c>
    </row>
    <row r="77" spans="1:3" hidden="1" outlineLevel="2" x14ac:dyDescent="0.35">
      <c r="A77" t="s">
        <v>6</v>
      </c>
      <c r="B77">
        <v>504000</v>
      </c>
      <c r="C77">
        <v>1561200</v>
      </c>
    </row>
    <row r="78" spans="1:3" hidden="1" outlineLevel="2" x14ac:dyDescent="0.35">
      <c r="A78" t="s">
        <v>6</v>
      </c>
      <c r="B78">
        <v>1299214</v>
      </c>
      <c r="C78">
        <v>8090399</v>
      </c>
    </row>
    <row r="79" spans="1:3" hidden="1" outlineLevel="2" x14ac:dyDescent="0.35">
      <c r="A79" t="s">
        <v>6</v>
      </c>
      <c r="B79">
        <v>30000</v>
      </c>
      <c r="C79">
        <v>82500</v>
      </c>
    </row>
    <row r="80" spans="1:3" outlineLevel="1" collapsed="1" x14ac:dyDescent="0.35">
      <c r="A80" s="13" t="s">
        <v>99</v>
      </c>
      <c r="B80">
        <f>SUBTOTAL(9,B69:B79)</f>
        <v>15243399</v>
      </c>
      <c r="C80">
        <f>SUBTOTAL(9,C69:C79)</f>
        <v>176441517</v>
      </c>
    </row>
    <row r="81" spans="1:3" hidden="1" outlineLevel="2" x14ac:dyDescent="0.35">
      <c r="A81" t="s">
        <v>38</v>
      </c>
      <c r="B81">
        <v>315</v>
      </c>
      <c r="C81">
        <v>6683</v>
      </c>
    </row>
    <row r="82" spans="1:3" hidden="1" outlineLevel="2" x14ac:dyDescent="0.35">
      <c r="A82" t="s">
        <v>38</v>
      </c>
      <c r="B82">
        <v>53784</v>
      </c>
      <c r="C82">
        <v>850986</v>
      </c>
    </row>
    <row r="83" spans="1:3" hidden="1" outlineLevel="2" x14ac:dyDescent="0.35">
      <c r="A83" t="s">
        <v>38</v>
      </c>
      <c r="B83">
        <v>5841</v>
      </c>
      <c r="C83">
        <v>109602</v>
      </c>
    </row>
    <row r="84" spans="1:3" outlineLevel="1" collapsed="1" x14ac:dyDescent="0.35">
      <c r="A84" s="13" t="s">
        <v>100</v>
      </c>
      <c r="B84">
        <f>SUBTOTAL(9,B81:B83)</f>
        <v>59940</v>
      </c>
      <c r="C84">
        <f>SUBTOTAL(9,C81:C83)</f>
        <v>967271</v>
      </c>
    </row>
    <row r="85" spans="1:3" hidden="1" outlineLevel="2" x14ac:dyDescent="0.35">
      <c r="A85" t="s">
        <v>78</v>
      </c>
      <c r="B85">
        <v>14</v>
      </c>
      <c r="C85">
        <v>344</v>
      </c>
    </row>
    <row r="86" spans="1:3" hidden="1" outlineLevel="2" x14ac:dyDescent="0.35">
      <c r="A86" t="s">
        <v>78</v>
      </c>
      <c r="B86">
        <v>77</v>
      </c>
      <c r="C86">
        <v>2006</v>
      </c>
    </row>
    <row r="87" spans="1:3" hidden="1" outlineLevel="2" x14ac:dyDescent="0.35">
      <c r="A87" t="s">
        <v>78</v>
      </c>
      <c r="B87">
        <v>72</v>
      </c>
      <c r="C87">
        <v>2952</v>
      </c>
    </row>
    <row r="88" spans="1:3" outlineLevel="1" collapsed="1" x14ac:dyDescent="0.35">
      <c r="A88" s="13" t="s">
        <v>101</v>
      </c>
      <c r="B88">
        <f>SUBTOTAL(9,B85:B87)</f>
        <v>163</v>
      </c>
      <c r="C88">
        <f>SUBTOTAL(9,C85:C87)</f>
        <v>5302</v>
      </c>
    </row>
    <row r="89" spans="1:3" hidden="1" outlineLevel="2" x14ac:dyDescent="0.35">
      <c r="A89" t="s">
        <v>9</v>
      </c>
      <c r="B89">
        <v>19</v>
      </c>
      <c r="C89">
        <v>520</v>
      </c>
    </row>
    <row r="90" spans="1:3" hidden="1" outlineLevel="2" x14ac:dyDescent="0.35">
      <c r="A90" t="s">
        <v>9</v>
      </c>
      <c r="B90">
        <v>396</v>
      </c>
      <c r="C90">
        <v>13188</v>
      </c>
    </row>
    <row r="91" spans="1:3" hidden="1" outlineLevel="2" x14ac:dyDescent="0.35">
      <c r="A91" t="s">
        <v>9</v>
      </c>
      <c r="B91">
        <v>3366</v>
      </c>
      <c r="C91">
        <v>49010</v>
      </c>
    </row>
    <row r="92" spans="1:3" hidden="1" outlineLevel="2" x14ac:dyDescent="0.35">
      <c r="A92" t="s">
        <v>9</v>
      </c>
      <c r="B92">
        <v>3690</v>
      </c>
      <c r="C92">
        <v>102594</v>
      </c>
    </row>
    <row r="93" spans="1:3" hidden="1" outlineLevel="2" x14ac:dyDescent="0.35">
      <c r="A93" t="s">
        <v>9</v>
      </c>
      <c r="B93">
        <v>4779</v>
      </c>
      <c r="C93">
        <v>85078</v>
      </c>
    </row>
    <row r="94" spans="1:3" hidden="1" outlineLevel="2" x14ac:dyDescent="0.35">
      <c r="A94" t="s">
        <v>9</v>
      </c>
      <c r="B94">
        <v>5400</v>
      </c>
      <c r="C94">
        <v>48000</v>
      </c>
    </row>
    <row r="95" spans="1:3" hidden="1" outlineLevel="2" x14ac:dyDescent="0.35">
      <c r="A95" t="s">
        <v>9</v>
      </c>
      <c r="B95">
        <v>518</v>
      </c>
      <c r="C95">
        <v>9539</v>
      </c>
    </row>
    <row r="96" spans="1:3" hidden="1" outlineLevel="2" x14ac:dyDescent="0.35">
      <c r="A96" t="s">
        <v>9</v>
      </c>
      <c r="B96">
        <v>1287</v>
      </c>
      <c r="C96">
        <v>16650</v>
      </c>
    </row>
    <row r="97" spans="1:3" hidden="1" outlineLevel="2" x14ac:dyDescent="0.35">
      <c r="A97" t="s">
        <v>9</v>
      </c>
      <c r="B97">
        <v>3589175</v>
      </c>
      <c r="C97">
        <v>45590324</v>
      </c>
    </row>
    <row r="98" spans="1:3" hidden="1" outlineLevel="2" x14ac:dyDescent="0.35">
      <c r="A98" t="s">
        <v>9</v>
      </c>
      <c r="B98">
        <v>195</v>
      </c>
      <c r="C98">
        <v>9790</v>
      </c>
    </row>
    <row r="99" spans="1:3" hidden="1" outlineLevel="2" x14ac:dyDescent="0.35">
      <c r="A99" t="s">
        <v>9</v>
      </c>
      <c r="B99">
        <v>494792</v>
      </c>
      <c r="C99">
        <v>9964507</v>
      </c>
    </row>
    <row r="100" spans="1:3" hidden="1" outlineLevel="2" x14ac:dyDescent="0.35">
      <c r="A100" t="s">
        <v>9</v>
      </c>
      <c r="B100">
        <v>152</v>
      </c>
      <c r="C100">
        <v>38042</v>
      </c>
    </row>
    <row r="101" spans="1:3" hidden="1" outlineLevel="2" x14ac:dyDescent="0.35">
      <c r="A101" t="s">
        <v>9</v>
      </c>
      <c r="B101">
        <v>53</v>
      </c>
      <c r="C101">
        <v>17350</v>
      </c>
    </row>
    <row r="102" spans="1:3" hidden="1" outlineLevel="2" x14ac:dyDescent="0.35">
      <c r="A102" t="s">
        <v>9</v>
      </c>
      <c r="B102">
        <v>167835</v>
      </c>
      <c r="C102">
        <v>257062</v>
      </c>
    </row>
    <row r="103" spans="1:3" outlineLevel="1" collapsed="1" x14ac:dyDescent="0.35">
      <c r="A103" s="13" t="s">
        <v>102</v>
      </c>
      <c r="B103">
        <f>SUBTOTAL(9,B89:B102)</f>
        <v>4271657</v>
      </c>
      <c r="C103">
        <f>SUBTOTAL(9,C89:C102)</f>
        <v>56201654</v>
      </c>
    </row>
    <row r="104" spans="1:3" hidden="1" outlineLevel="2" x14ac:dyDescent="0.35">
      <c r="A104" t="s">
        <v>76</v>
      </c>
      <c r="B104">
        <v>459</v>
      </c>
      <c r="C104">
        <v>7163</v>
      </c>
    </row>
    <row r="105" spans="1:3" outlineLevel="1" collapsed="1" x14ac:dyDescent="0.35">
      <c r="A105" s="13" t="s">
        <v>103</v>
      </c>
      <c r="B105">
        <f>SUBTOTAL(9,B104:B104)</f>
        <v>459</v>
      </c>
      <c r="C105">
        <f>SUBTOTAL(9,C104:C104)</f>
        <v>7163</v>
      </c>
    </row>
    <row r="106" spans="1:3" hidden="1" outlineLevel="2" x14ac:dyDescent="0.35">
      <c r="A106" t="s">
        <v>24</v>
      </c>
      <c r="B106">
        <v>3440</v>
      </c>
      <c r="C106">
        <v>212722</v>
      </c>
    </row>
    <row r="107" spans="1:3" hidden="1" outlineLevel="2" x14ac:dyDescent="0.35">
      <c r="A107" t="s">
        <v>24</v>
      </c>
      <c r="B107">
        <v>288</v>
      </c>
      <c r="C107">
        <v>4831</v>
      </c>
    </row>
    <row r="108" spans="1:3" hidden="1" outlineLevel="2" x14ac:dyDescent="0.35">
      <c r="A108" t="s">
        <v>24</v>
      </c>
      <c r="B108">
        <v>1681</v>
      </c>
      <c r="C108">
        <v>23364</v>
      </c>
    </row>
    <row r="109" spans="1:3" hidden="1" outlineLevel="2" x14ac:dyDescent="0.35">
      <c r="A109" t="s">
        <v>24</v>
      </c>
      <c r="B109">
        <v>14970</v>
      </c>
      <c r="C109">
        <v>230463</v>
      </c>
    </row>
    <row r="110" spans="1:3" hidden="1" outlineLevel="2" x14ac:dyDescent="0.35">
      <c r="A110" t="s">
        <v>24</v>
      </c>
      <c r="B110">
        <v>9</v>
      </c>
      <c r="C110">
        <v>364</v>
      </c>
    </row>
    <row r="111" spans="1:3" hidden="1" outlineLevel="2" x14ac:dyDescent="0.35">
      <c r="A111" t="s">
        <v>24</v>
      </c>
      <c r="B111">
        <v>7</v>
      </c>
      <c r="C111">
        <v>686</v>
      </c>
    </row>
    <row r="112" spans="1:3" hidden="1" outlineLevel="2" x14ac:dyDescent="0.35">
      <c r="A112" t="s">
        <v>24</v>
      </c>
      <c r="B112">
        <v>84604</v>
      </c>
      <c r="C112">
        <v>961603</v>
      </c>
    </row>
    <row r="113" spans="1:3" hidden="1" outlineLevel="2" x14ac:dyDescent="0.35">
      <c r="A113" t="s">
        <v>24</v>
      </c>
      <c r="B113">
        <v>1737</v>
      </c>
      <c r="C113">
        <v>6721</v>
      </c>
    </row>
    <row r="114" spans="1:3" hidden="1" outlineLevel="2" x14ac:dyDescent="0.35">
      <c r="A114" t="s">
        <v>24</v>
      </c>
      <c r="B114">
        <v>44198</v>
      </c>
      <c r="C114">
        <v>575822</v>
      </c>
    </row>
    <row r="115" spans="1:3" hidden="1" outlineLevel="2" x14ac:dyDescent="0.35">
      <c r="A115" t="s">
        <v>24</v>
      </c>
      <c r="B115">
        <v>1164</v>
      </c>
      <c r="C115">
        <v>5388</v>
      </c>
    </row>
    <row r="116" spans="1:3" hidden="1" outlineLevel="2" x14ac:dyDescent="0.35">
      <c r="A116" t="s">
        <v>24</v>
      </c>
      <c r="B116">
        <v>90</v>
      </c>
      <c r="C116">
        <v>1190</v>
      </c>
    </row>
    <row r="117" spans="1:3" outlineLevel="1" collapsed="1" x14ac:dyDescent="0.35">
      <c r="A117" s="13" t="s">
        <v>104</v>
      </c>
      <c r="B117">
        <f>SUBTOTAL(9,B106:B116)</f>
        <v>152188</v>
      </c>
      <c r="C117">
        <f>SUBTOTAL(9,C106:C116)</f>
        <v>2023154</v>
      </c>
    </row>
    <row r="118" spans="1:3" hidden="1" outlineLevel="2" x14ac:dyDescent="0.35">
      <c r="A118" t="s">
        <v>179</v>
      </c>
      <c r="B118">
        <v>3825</v>
      </c>
      <c r="C118">
        <v>48801</v>
      </c>
    </row>
    <row r="119" spans="1:3" hidden="1" outlineLevel="2" x14ac:dyDescent="0.35">
      <c r="A119" t="s">
        <v>179</v>
      </c>
      <c r="B119">
        <v>135</v>
      </c>
      <c r="C119">
        <v>2280</v>
      </c>
    </row>
    <row r="120" spans="1:3" outlineLevel="1" collapsed="1" x14ac:dyDescent="0.35">
      <c r="A120" s="13" t="s">
        <v>186</v>
      </c>
      <c r="B120">
        <f>SUBTOTAL(9,B118:B119)</f>
        <v>3960</v>
      </c>
      <c r="C120">
        <f>SUBTOTAL(9,C118:C119)</f>
        <v>51081</v>
      </c>
    </row>
    <row r="121" spans="1:3" hidden="1" outlineLevel="2" x14ac:dyDescent="0.35">
      <c r="A121" t="s">
        <v>296</v>
      </c>
      <c r="B121">
        <v>1196</v>
      </c>
      <c r="C121">
        <v>14040</v>
      </c>
    </row>
    <row r="122" spans="1:3" outlineLevel="1" collapsed="1" x14ac:dyDescent="0.35">
      <c r="A122" s="13" t="s">
        <v>299</v>
      </c>
      <c r="B122">
        <f>SUBTOTAL(9,B121:B121)</f>
        <v>1196</v>
      </c>
      <c r="C122">
        <f>SUBTOTAL(9,C121:C121)</f>
        <v>14040</v>
      </c>
    </row>
    <row r="123" spans="1:3" hidden="1" outlineLevel="2" x14ac:dyDescent="0.35">
      <c r="A123" t="s">
        <v>195</v>
      </c>
      <c r="B123">
        <v>180</v>
      </c>
      <c r="C123">
        <v>2000</v>
      </c>
    </row>
    <row r="124" spans="1:3" hidden="1" outlineLevel="2" x14ac:dyDescent="0.35">
      <c r="A124" t="s">
        <v>195</v>
      </c>
      <c r="B124">
        <v>7402</v>
      </c>
      <c r="C124">
        <v>72704</v>
      </c>
    </row>
    <row r="125" spans="1:3" hidden="1" outlineLevel="2" x14ac:dyDescent="0.35">
      <c r="A125" t="s">
        <v>195</v>
      </c>
      <c r="B125">
        <v>652</v>
      </c>
      <c r="C125">
        <v>10167</v>
      </c>
    </row>
    <row r="126" spans="1:3" outlineLevel="1" collapsed="1" x14ac:dyDescent="0.35">
      <c r="A126" s="13" t="s">
        <v>199</v>
      </c>
      <c r="B126">
        <f>SUBTOTAL(9,B123:B125)</f>
        <v>8234</v>
      </c>
      <c r="C126">
        <f>SUBTOTAL(9,C123:C125)</f>
        <v>84871</v>
      </c>
    </row>
    <row r="127" spans="1:3" hidden="1" outlineLevel="2" x14ac:dyDescent="0.35">
      <c r="A127" t="s">
        <v>58</v>
      </c>
      <c r="B127">
        <v>9360</v>
      </c>
      <c r="C127">
        <v>95524</v>
      </c>
    </row>
    <row r="128" spans="1:3" hidden="1" outlineLevel="2" x14ac:dyDescent="0.35">
      <c r="A128" t="s">
        <v>58</v>
      </c>
      <c r="B128">
        <v>1233</v>
      </c>
      <c r="C128">
        <v>25778</v>
      </c>
    </row>
    <row r="129" spans="1:3" outlineLevel="1" collapsed="1" x14ac:dyDescent="0.35">
      <c r="A129" s="13" t="s">
        <v>105</v>
      </c>
      <c r="B129">
        <f>SUBTOTAL(9,B127:B128)</f>
        <v>10593</v>
      </c>
      <c r="C129">
        <f>SUBTOTAL(9,C127:C128)</f>
        <v>121302</v>
      </c>
    </row>
    <row r="130" spans="1:3" hidden="1" outlineLevel="2" x14ac:dyDescent="0.35">
      <c r="A130" t="s">
        <v>64</v>
      </c>
      <c r="B130">
        <v>63</v>
      </c>
      <c r="C130">
        <v>1671</v>
      </c>
    </row>
    <row r="131" spans="1:3" hidden="1" outlineLevel="2" x14ac:dyDescent="0.35">
      <c r="A131" t="s">
        <v>64</v>
      </c>
      <c r="B131">
        <v>7497</v>
      </c>
      <c r="C131">
        <v>90666</v>
      </c>
    </row>
    <row r="132" spans="1:3" hidden="1" outlineLevel="2" x14ac:dyDescent="0.35">
      <c r="A132" t="s">
        <v>64</v>
      </c>
      <c r="B132">
        <v>1440</v>
      </c>
      <c r="C132">
        <v>32304</v>
      </c>
    </row>
    <row r="133" spans="1:3" outlineLevel="1" collapsed="1" x14ac:dyDescent="0.35">
      <c r="A133" s="13" t="s">
        <v>106</v>
      </c>
      <c r="B133">
        <f>SUBTOTAL(9,B130:B132)</f>
        <v>9000</v>
      </c>
      <c r="C133">
        <f>SUBTOTAL(9,C130:C132)</f>
        <v>124641</v>
      </c>
    </row>
    <row r="134" spans="1:3" hidden="1" outlineLevel="2" x14ac:dyDescent="0.35">
      <c r="A134" t="s">
        <v>17</v>
      </c>
      <c r="B134">
        <v>45</v>
      </c>
      <c r="C134">
        <v>780</v>
      </c>
    </row>
    <row r="135" spans="1:3" hidden="1" outlineLevel="2" x14ac:dyDescent="0.35">
      <c r="A135" t="s">
        <v>17</v>
      </c>
      <c r="B135">
        <v>45</v>
      </c>
      <c r="C135">
        <v>780</v>
      </c>
    </row>
    <row r="136" spans="1:3" hidden="1" outlineLevel="2" x14ac:dyDescent="0.35">
      <c r="A136" t="s">
        <v>17</v>
      </c>
      <c r="B136">
        <v>9</v>
      </c>
      <c r="C136">
        <v>1094</v>
      </c>
    </row>
    <row r="137" spans="1:3" hidden="1" outlineLevel="2" x14ac:dyDescent="0.35">
      <c r="A137" t="s">
        <v>17</v>
      </c>
      <c r="B137">
        <v>1086304</v>
      </c>
      <c r="C137">
        <v>9340958</v>
      </c>
    </row>
    <row r="138" spans="1:3" hidden="1" outlineLevel="2" x14ac:dyDescent="0.35">
      <c r="A138" t="s">
        <v>17</v>
      </c>
      <c r="B138">
        <v>79073</v>
      </c>
      <c r="C138">
        <v>1124538</v>
      </c>
    </row>
    <row r="139" spans="1:3" hidden="1" outlineLevel="2" x14ac:dyDescent="0.35">
      <c r="A139" t="s">
        <v>17</v>
      </c>
      <c r="B139">
        <v>312000</v>
      </c>
      <c r="C139">
        <v>1265678</v>
      </c>
    </row>
    <row r="140" spans="1:3" outlineLevel="1" collapsed="1" x14ac:dyDescent="0.35">
      <c r="A140" s="13" t="s">
        <v>107</v>
      </c>
      <c r="B140">
        <f>SUBTOTAL(9,B134:B139)</f>
        <v>1477476</v>
      </c>
      <c r="C140">
        <f>SUBTOTAL(9,C134:C139)</f>
        <v>11733828</v>
      </c>
    </row>
    <row r="141" spans="1:3" hidden="1" outlineLevel="2" x14ac:dyDescent="0.35">
      <c r="A141" t="s">
        <v>84</v>
      </c>
      <c r="B141">
        <v>10803</v>
      </c>
      <c r="C141">
        <v>139072</v>
      </c>
    </row>
    <row r="142" spans="1:3" hidden="1" outlineLevel="2" x14ac:dyDescent="0.35">
      <c r="A142" t="s">
        <v>84</v>
      </c>
      <c r="B142">
        <v>652</v>
      </c>
      <c r="C142">
        <v>11824</v>
      </c>
    </row>
    <row r="143" spans="1:3" outlineLevel="1" collapsed="1" x14ac:dyDescent="0.35">
      <c r="A143" s="13" t="s">
        <v>108</v>
      </c>
      <c r="B143">
        <f>SUBTOTAL(9,B141:B142)</f>
        <v>11455</v>
      </c>
      <c r="C143">
        <f>SUBTOTAL(9,C141:C142)</f>
        <v>150896</v>
      </c>
    </row>
    <row r="144" spans="1:3" hidden="1" outlineLevel="2" x14ac:dyDescent="0.35">
      <c r="A144" t="s">
        <v>48</v>
      </c>
      <c r="B144">
        <v>18144</v>
      </c>
      <c r="C144">
        <v>162058</v>
      </c>
    </row>
    <row r="145" spans="1:3" hidden="1" outlineLevel="2" x14ac:dyDescent="0.35">
      <c r="A145" t="s">
        <v>48</v>
      </c>
      <c r="B145">
        <v>48000</v>
      </c>
      <c r="C145">
        <v>141120</v>
      </c>
    </row>
    <row r="146" spans="1:3" outlineLevel="1" collapsed="1" x14ac:dyDescent="0.35">
      <c r="A146" s="13" t="s">
        <v>109</v>
      </c>
      <c r="B146">
        <f>SUBTOTAL(9,B144:B145)</f>
        <v>66144</v>
      </c>
      <c r="C146">
        <f>SUBTOTAL(9,C144:C145)</f>
        <v>303178</v>
      </c>
    </row>
    <row r="147" spans="1:3" hidden="1" outlineLevel="2" x14ac:dyDescent="0.35">
      <c r="A147" t="s">
        <v>85</v>
      </c>
      <c r="B147">
        <v>54</v>
      </c>
      <c r="C147">
        <v>1058</v>
      </c>
    </row>
    <row r="148" spans="1:3" outlineLevel="1" collapsed="1" x14ac:dyDescent="0.35">
      <c r="A148" s="13" t="s">
        <v>110</v>
      </c>
      <c r="B148">
        <f>SUBTOTAL(9,B147:B147)</f>
        <v>54</v>
      </c>
      <c r="C148">
        <f>SUBTOTAL(9,C147:C147)</f>
        <v>1058</v>
      </c>
    </row>
    <row r="149" spans="1:3" hidden="1" outlineLevel="2" x14ac:dyDescent="0.35">
      <c r="A149" t="s">
        <v>35</v>
      </c>
      <c r="B149">
        <v>1699</v>
      </c>
      <c r="C149">
        <v>135733</v>
      </c>
    </row>
    <row r="150" spans="1:3" hidden="1" outlineLevel="2" x14ac:dyDescent="0.35">
      <c r="A150" t="s">
        <v>35</v>
      </c>
      <c r="B150">
        <v>23</v>
      </c>
      <c r="C150">
        <v>293</v>
      </c>
    </row>
    <row r="151" spans="1:3" hidden="1" outlineLevel="2" x14ac:dyDescent="0.35">
      <c r="A151" t="s">
        <v>35</v>
      </c>
      <c r="B151">
        <v>2723</v>
      </c>
      <c r="C151">
        <v>36621</v>
      </c>
    </row>
    <row r="152" spans="1:3" hidden="1" outlineLevel="2" x14ac:dyDescent="0.35">
      <c r="A152" t="s">
        <v>35</v>
      </c>
      <c r="B152">
        <v>77</v>
      </c>
      <c r="C152">
        <v>753</v>
      </c>
    </row>
    <row r="153" spans="1:3" hidden="1" outlineLevel="2" x14ac:dyDescent="0.35">
      <c r="A153" t="s">
        <v>35</v>
      </c>
      <c r="B153">
        <v>9</v>
      </c>
      <c r="C153">
        <v>276</v>
      </c>
    </row>
    <row r="154" spans="1:3" hidden="1" outlineLevel="2" x14ac:dyDescent="0.35">
      <c r="A154" t="s">
        <v>35</v>
      </c>
      <c r="B154">
        <v>65</v>
      </c>
      <c r="C154">
        <v>4830</v>
      </c>
    </row>
    <row r="155" spans="1:3" hidden="1" outlineLevel="2" x14ac:dyDescent="0.35">
      <c r="A155" t="s">
        <v>35</v>
      </c>
      <c r="B155">
        <v>3</v>
      </c>
      <c r="C155">
        <v>1260</v>
      </c>
    </row>
    <row r="156" spans="1:3" hidden="1" outlineLevel="2" x14ac:dyDescent="0.35">
      <c r="A156" t="s">
        <v>35</v>
      </c>
      <c r="B156">
        <v>81821</v>
      </c>
      <c r="C156">
        <v>887243</v>
      </c>
    </row>
    <row r="157" spans="1:3" hidden="1" outlineLevel="2" x14ac:dyDescent="0.35">
      <c r="A157" t="s">
        <v>35</v>
      </c>
      <c r="B157">
        <v>5</v>
      </c>
      <c r="C157">
        <v>725</v>
      </c>
    </row>
    <row r="158" spans="1:3" hidden="1" outlineLevel="2" x14ac:dyDescent="0.35">
      <c r="A158" t="s">
        <v>35</v>
      </c>
      <c r="B158">
        <v>44592</v>
      </c>
      <c r="C158">
        <v>607847</v>
      </c>
    </row>
    <row r="159" spans="1:3" hidden="1" outlineLevel="2" x14ac:dyDescent="0.35">
      <c r="A159" t="s">
        <v>35</v>
      </c>
      <c r="B159">
        <v>244</v>
      </c>
      <c r="C159">
        <v>9284</v>
      </c>
    </row>
    <row r="160" spans="1:3" outlineLevel="1" collapsed="1" x14ac:dyDescent="0.35">
      <c r="A160" s="13" t="s">
        <v>111</v>
      </c>
      <c r="B160">
        <f>SUBTOTAL(9,B149:B159)</f>
        <v>131261</v>
      </c>
      <c r="C160">
        <f>SUBTOTAL(9,C149:C159)</f>
        <v>1684865</v>
      </c>
    </row>
    <row r="161" spans="1:3" hidden="1" outlineLevel="2" x14ac:dyDescent="0.35">
      <c r="A161" t="s">
        <v>30</v>
      </c>
      <c r="B161">
        <v>7776</v>
      </c>
      <c r="C161">
        <v>90656</v>
      </c>
    </row>
    <row r="162" spans="1:3" hidden="1" outlineLevel="2" x14ac:dyDescent="0.35">
      <c r="A162" t="s">
        <v>30</v>
      </c>
      <c r="B162">
        <v>77346</v>
      </c>
      <c r="C162">
        <v>764223</v>
      </c>
    </row>
    <row r="163" spans="1:3" hidden="1" outlineLevel="2" x14ac:dyDescent="0.35">
      <c r="A163" t="s">
        <v>30</v>
      </c>
      <c r="B163">
        <v>756</v>
      </c>
      <c r="C163">
        <v>11846</v>
      </c>
    </row>
    <row r="164" spans="1:3" hidden="1" outlineLevel="2" x14ac:dyDescent="0.35">
      <c r="A164" t="s">
        <v>30</v>
      </c>
      <c r="B164">
        <v>77067</v>
      </c>
      <c r="C164">
        <v>696329</v>
      </c>
    </row>
    <row r="165" spans="1:3" hidden="1" outlineLevel="2" x14ac:dyDescent="0.35">
      <c r="A165" t="s">
        <v>30</v>
      </c>
      <c r="B165">
        <v>7970</v>
      </c>
      <c r="C165">
        <v>113266</v>
      </c>
    </row>
    <row r="166" spans="1:3" hidden="1" outlineLevel="2" x14ac:dyDescent="0.35">
      <c r="A166" t="s">
        <v>30</v>
      </c>
      <c r="B166">
        <v>46332</v>
      </c>
      <c r="C166">
        <v>405649</v>
      </c>
    </row>
    <row r="167" spans="1:3" hidden="1" outlineLevel="2" x14ac:dyDescent="0.35">
      <c r="A167" t="s">
        <v>30</v>
      </c>
      <c r="B167">
        <v>252</v>
      </c>
      <c r="C167">
        <v>3796</v>
      </c>
    </row>
    <row r="168" spans="1:3" outlineLevel="1" collapsed="1" x14ac:dyDescent="0.35">
      <c r="A168" s="13" t="s">
        <v>112</v>
      </c>
      <c r="B168">
        <f>SUBTOTAL(9,B161:B167)</f>
        <v>217499</v>
      </c>
      <c r="C168">
        <f>SUBTOTAL(9,C161:C167)</f>
        <v>2085765</v>
      </c>
    </row>
    <row r="169" spans="1:3" hidden="1" outlineLevel="2" x14ac:dyDescent="0.35">
      <c r="A169" t="s">
        <v>8</v>
      </c>
      <c r="B169">
        <v>19800</v>
      </c>
      <c r="C169">
        <v>383640</v>
      </c>
    </row>
    <row r="170" spans="1:3" hidden="1" outlineLevel="2" x14ac:dyDescent="0.35">
      <c r="A170" t="s">
        <v>8</v>
      </c>
      <c r="B170">
        <v>25930</v>
      </c>
      <c r="C170">
        <v>182695</v>
      </c>
    </row>
    <row r="171" spans="1:3" hidden="1" outlineLevel="2" x14ac:dyDescent="0.35">
      <c r="A171" t="s">
        <v>8</v>
      </c>
      <c r="B171">
        <v>36</v>
      </c>
      <c r="C171">
        <v>12</v>
      </c>
    </row>
    <row r="172" spans="1:3" hidden="1" outlineLevel="2" x14ac:dyDescent="0.35">
      <c r="A172" t="s">
        <v>8</v>
      </c>
      <c r="B172">
        <v>27</v>
      </c>
      <c r="C172">
        <v>9</v>
      </c>
    </row>
    <row r="173" spans="1:3" hidden="1" outlineLevel="2" x14ac:dyDescent="0.35">
      <c r="A173" t="s">
        <v>8</v>
      </c>
      <c r="B173">
        <v>1123159</v>
      </c>
      <c r="C173">
        <v>23192171</v>
      </c>
    </row>
    <row r="174" spans="1:3" hidden="1" outlineLevel="2" x14ac:dyDescent="0.35">
      <c r="A174" t="s">
        <v>8</v>
      </c>
      <c r="B174">
        <v>227</v>
      </c>
      <c r="C174">
        <v>2375</v>
      </c>
    </row>
    <row r="175" spans="1:3" hidden="1" outlineLevel="2" x14ac:dyDescent="0.35">
      <c r="A175" t="s">
        <v>8</v>
      </c>
      <c r="B175">
        <v>80052</v>
      </c>
      <c r="C175">
        <v>2423134</v>
      </c>
    </row>
    <row r="176" spans="1:3" hidden="1" outlineLevel="2" x14ac:dyDescent="0.35">
      <c r="A176" t="s">
        <v>8</v>
      </c>
      <c r="B176">
        <v>36</v>
      </c>
      <c r="C176">
        <v>3795</v>
      </c>
    </row>
    <row r="177" spans="1:3" hidden="1" outlineLevel="2" x14ac:dyDescent="0.35">
      <c r="A177" t="s">
        <v>8</v>
      </c>
      <c r="B177">
        <v>24000</v>
      </c>
      <c r="C177">
        <v>92325</v>
      </c>
    </row>
    <row r="178" spans="1:3" hidden="1" outlineLevel="2" x14ac:dyDescent="0.35">
      <c r="A178" t="s">
        <v>8</v>
      </c>
      <c r="B178">
        <v>3708167</v>
      </c>
      <c r="C178">
        <v>13698012</v>
      </c>
    </row>
    <row r="179" spans="1:3" hidden="1" outlineLevel="2" x14ac:dyDescent="0.35">
      <c r="A179" t="s">
        <v>8</v>
      </c>
      <c r="B179">
        <v>24000</v>
      </c>
      <c r="C179">
        <v>207239</v>
      </c>
    </row>
    <row r="180" spans="1:3" outlineLevel="1" collapsed="1" x14ac:dyDescent="0.35">
      <c r="A180" s="13" t="s">
        <v>113</v>
      </c>
      <c r="B180">
        <f>SUBTOTAL(9,B169:B179)</f>
        <v>5005434</v>
      </c>
      <c r="C180">
        <f>SUBTOTAL(9,C169:C179)</f>
        <v>40185407</v>
      </c>
    </row>
    <row r="181" spans="1:3" hidden="1" outlineLevel="2" x14ac:dyDescent="0.35">
      <c r="A181" t="s">
        <v>55</v>
      </c>
      <c r="B181">
        <v>36</v>
      </c>
      <c r="C181">
        <v>460</v>
      </c>
    </row>
    <row r="182" spans="1:3" hidden="1" outlineLevel="2" x14ac:dyDescent="0.35">
      <c r="A182" t="s">
        <v>55</v>
      </c>
      <c r="B182">
        <v>225</v>
      </c>
      <c r="C182">
        <v>7335</v>
      </c>
    </row>
    <row r="183" spans="1:3" hidden="1" outlineLevel="2" x14ac:dyDescent="0.35">
      <c r="A183" t="s">
        <v>55</v>
      </c>
      <c r="B183">
        <v>28152</v>
      </c>
      <c r="C183">
        <v>309760</v>
      </c>
    </row>
    <row r="184" spans="1:3" hidden="1" outlineLevel="2" x14ac:dyDescent="0.35">
      <c r="A184" t="s">
        <v>55</v>
      </c>
      <c r="B184">
        <v>2210</v>
      </c>
      <c r="C184">
        <v>26712</v>
      </c>
    </row>
    <row r="185" spans="1:3" outlineLevel="1" collapsed="1" x14ac:dyDescent="0.35">
      <c r="A185" s="13" t="s">
        <v>114</v>
      </c>
      <c r="B185">
        <f>SUBTOTAL(9,B181:B184)</f>
        <v>30623</v>
      </c>
      <c r="C185">
        <f>SUBTOTAL(9,C181:C184)</f>
        <v>344267</v>
      </c>
    </row>
    <row r="186" spans="1:3" hidden="1" outlineLevel="2" x14ac:dyDescent="0.35">
      <c r="A186" t="s">
        <v>183</v>
      </c>
      <c r="B186">
        <v>24000</v>
      </c>
      <c r="C186">
        <v>78000</v>
      </c>
    </row>
    <row r="187" spans="1:3" outlineLevel="1" collapsed="1" x14ac:dyDescent="0.35">
      <c r="A187" s="13" t="s">
        <v>187</v>
      </c>
      <c r="B187">
        <f>SUBTOTAL(9,B186:B186)</f>
        <v>24000</v>
      </c>
      <c r="C187">
        <f>SUBTOTAL(9,C186:C186)</f>
        <v>78000</v>
      </c>
    </row>
    <row r="188" spans="1:3" hidden="1" outlineLevel="2" x14ac:dyDescent="0.35">
      <c r="A188" t="s">
        <v>7</v>
      </c>
      <c r="B188">
        <v>5</v>
      </c>
      <c r="C188">
        <v>35</v>
      </c>
    </row>
    <row r="189" spans="1:3" hidden="1" outlineLevel="2" x14ac:dyDescent="0.35">
      <c r="A189" t="s">
        <v>7</v>
      </c>
      <c r="B189">
        <v>336</v>
      </c>
      <c r="C189">
        <v>5358</v>
      </c>
    </row>
    <row r="190" spans="1:3" hidden="1" outlineLevel="2" x14ac:dyDescent="0.35">
      <c r="A190" t="s">
        <v>7</v>
      </c>
      <c r="B190">
        <v>758305</v>
      </c>
      <c r="C190">
        <v>6801460</v>
      </c>
    </row>
    <row r="191" spans="1:3" hidden="1" outlineLevel="2" x14ac:dyDescent="0.35">
      <c r="A191" t="s">
        <v>7</v>
      </c>
      <c r="B191">
        <v>18</v>
      </c>
      <c r="C191">
        <v>998</v>
      </c>
    </row>
    <row r="192" spans="1:3" hidden="1" outlineLevel="2" x14ac:dyDescent="0.35">
      <c r="A192" t="s">
        <v>7</v>
      </c>
      <c r="B192">
        <v>58847</v>
      </c>
      <c r="C192">
        <v>984457</v>
      </c>
    </row>
    <row r="193" spans="1:3" hidden="1" outlineLevel="2" x14ac:dyDescent="0.35">
      <c r="A193" t="s">
        <v>7</v>
      </c>
      <c r="B193">
        <v>38</v>
      </c>
      <c r="C193">
        <v>4482</v>
      </c>
    </row>
    <row r="194" spans="1:3" hidden="1" outlineLevel="2" x14ac:dyDescent="0.35">
      <c r="A194" t="s">
        <v>7</v>
      </c>
      <c r="B194">
        <v>12</v>
      </c>
      <c r="C194">
        <v>2377</v>
      </c>
    </row>
    <row r="195" spans="1:3" hidden="1" outlineLevel="2" x14ac:dyDescent="0.35">
      <c r="A195" t="s">
        <v>7</v>
      </c>
      <c r="B195">
        <v>52000</v>
      </c>
      <c r="C195">
        <v>104000</v>
      </c>
    </row>
    <row r="196" spans="1:3" hidden="1" outlineLevel="2" x14ac:dyDescent="0.35">
      <c r="A196" t="s">
        <v>7</v>
      </c>
      <c r="B196">
        <v>48000</v>
      </c>
      <c r="C196">
        <v>230400</v>
      </c>
    </row>
    <row r="197" spans="1:3" hidden="1" outlineLevel="2" x14ac:dyDescent="0.35">
      <c r="A197" t="s">
        <v>7</v>
      </c>
      <c r="B197">
        <v>671500</v>
      </c>
      <c r="C197">
        <v>2720399</v>
      </c>
    </row>
    <row r="198" spans="1:3" hidden="1" outlineLevel="2" x14ac:dyDescent="0.35">
      <c r="A198" t="s">
        <v>7</v>
      </c>
      <c r="B198">
        <v>9543381</v>
      </c>
      <c r="C198">
        <v>41943319</v>
      </c>
    </row>
    <row r="199" spans="1:3" hidden="1" outlineLevel="2" x14ac:dyDescent="0.35">
      <c r="A199" t="s">
        <v>7</v>
      </c>
      <c r="B199">
        <v>328345</v>
      </c>
      <c r="C199">
        <v>1227754</v>
      </c>
    </row>
    <row r="200" spans="1:3" outlineLevel="1" collapsed="1" x14ac:dyDescent="0.35">
      <c r="A200" s="13" t="s">
        <v>115</v>
      </c>
      <c r="B200">
        <f>SUBTOTAL(9,B188:B199)</f>
        <v>11460787</v>
      </c>
      <c r="C200">
        <f>SUBTOTAL(9,C188:C199)</f>
        <v>54025039</v>
      </c>
    </row>
    <row r="201" spans="1:3" hidden="1" outlineLevel="2" x14ac:dyDescent="0.35">
      <c r="A201" t="s">
        <v>49</v>
      </c>
      <c r="B201">
        <v>315</v>
      </c>
      <c r="C201">
        <v>7654</v>
      </c>
    </row>
    <row r="202" spans="1:3" hidden="1" outlineLevel="2" x14ac:dyDescent="0.35">
      <c r="A202" t="s">
        <v>49</v>
      </c>
      <c r="B202">
        <v>113</v>
      </c>
      <c r="C202">
        <v>4648</v>
      </c>
    </row>
    <row r="203" spans="1:3" hidden="1" outlineLevel="2" x14ac:dyDescent="0.35">
      <c r="A203" t="s">
        <v>49</v>
      </c>
      <c r="B203">
        <v>73481</v>
      </c>
      <c r="C203">
        <v>808524</v>
      </c>
    </row>
    <row r="204" spans="1:3" hidden="1" outlineLevel="2" x14ac:dyDescent="0.35">
      <c r="A204" t="s">
        <v>49</v>
      </c>
      <c r="B204">
        <v>3713</v>
      </c>
      <c r="C204">
        <v>89044</v>
      </c>
    </row>
    <row r="205" spans="1:3" outlineLevel="1" collapsed="1" x14ac:dyDescent="0.35">
      <c r="A205" s="13" t="s">
        <v>116</v>
      </c>
      <c r="B205">
        <f>SUBTOTAL(9,B201:B204)</f>
        <v>77622</v>
      </c>
      <c r="C205">
        <f>SUBTOTAL(9,C201:C204)</f>
        <v>909870</v>
      </c>
    </row>
    <row r="206" spans="1:3" hidden="1" outlineLevel="2" x14ac:dyDescent="0.35">
      <c r="A206" t="s">
        <v>180</v>
      </c>
      <c r="B206">
        <v>5</v>
      </c>
      <c r="C206">
        <v>92</v>
      </c>
    </row>
    <row r="207" spans="1:3" hidden="1" outlineLevel="2" x14ac:dyDescent="0.35">
      <c r="A207" t="s">
        <v>180</v>
      </c>
      <c r="B207">
        <v>5</v>
      </c>
      <c r="C207">
        <v>92</v>
      </c>
    </row>
    <row r="208" spans="1:3" hidden="1" outlineLevel="2" x14ac:dyDescent="0.35">
      <c r="A208" t="s">
        <v>180</v>
      </c>
      <c r="B208">
        <v>54</v>
      </c>
      <c r="C208">
        <v>1309</v>
      </c>
    </row>
    <row r="209" spans="1:3" hidden="1" outlineLevel="2" x14ac:dyDescent="0.35">
      <c r="A209" t="s">
        <v>180</v>
      </c>
      <c r="B209">
        <v>3384</v>
      </c>
      <c r="C209">
        <v>50638</v>
      </c>
    </row>
    <row r="210" spans="1:3" hidden="1" outlineLevel="2" x14ac:dyDescent="0.35">
      <c r="A210" t="s">
        <v>180</v>
      </c>
      <c r="B210">
        <v>486</v>
      </c>
      <c r="C210">
        <v>11034</v>
      </c>
    </row>
    <row r="211" spans="1:3" outlineLevel="1" collapsed="1" x14ac:dyDescent="0.35">
      <c r="A211" s="13" t="s">
        <v>188</v>
      </c>
      <c r="B211">
        <f>SUBTOTAL(9,B206:B210)</f>
        <v>3934</v>
      </c>
      <c r="C211">
        <f>SUBTOTAL(9,C206:C210)</f>
        <v>63165</v>
      </c>
    </row>
    <row r="212" spans="1:3" hidden="1" outlineLevel="2" x14ac:dyDescent="0.35">
      <c r="A212" t="s">
        <v>15</v>
      </c>
      <c r="B212">
        <v>18</v>
      </c>
      <c r="C212">
        <v>7487</v>
      </c>
    </row>
    <row r="213" spans="1:3" hidden="1" outlineLevel="2" x14ac:dyDescent="0.35">
      <c r="A213" t="s">
        <v>15</v>
      </c>
      <c r="B213">
        <v>2</v>
      </c>
      <c r="C213">
        <v>960</v>
      </c>
    </row>
    <row r="214" spans="1:3" hidden="1" outlineLevel="2" x14ac:dyDescent="0.35">
      <c r="A214" t="s">
        <v>15</v>
      </c>
      <c r="B214">
        <v>2409</v>
      </c>
      <c r="C214">
        <v>237294</v>
      </c>
    </row>
    <row r="215" spans="1:3" hidden="1" outlineLevel="2" x14ac:dyDescent="0.35">
      <c r="A215" t="s">
        <v>15</v>
      </c>
      <c r="B215">
        <v>19251</v>
      </c>
      <c r="C215">
        <v>285294</v>
      </c>
    </row>
    <row r="216" spans="1:3" hidden="1" outlineLevel="2" x14ac:dyDescent="0.35">
      <c r="A216" t="s">
        <v>15</v>
      </c>
      <c r="B216">
        <v>2202</v>
      </c>
      <c r="C216">
        <v>201436</v>
      </c>
    </row>
    <row r="217" spans="1:3" hidden="1" outlineLevel="2" x14ac:dyDescent="0.35">
      <c r="A217" t="s">
        <v>15</v>
      </c>
      <c r="B217">
        <v>1170</v>
      </c>
      <c r="C217">
        <v>13092</v>
      </c>
    </row>
    <row r="218" spans="1:3" hidden="1" outlineLevel="2" x14ac:dyDescent="0.35">
      <c r="A218" t="s">
        <v>15</v>
      </c>
      <c r="B218">
        <v>90</v>
      </c>
      <c r="C218">
        <v>1157</v>
      </c>
    </row>
    <row r="219" spans="1:3" hidden="1" outlineLevel="2" x14ac:dyDescent="0.35">
      <c r="A219" t="s">
        <v>15</v>
      </c>
      <c r="B219">
        <v>693996</v>
      </c>
      <c r="C219">
        <v>9871879</v>
      </c>
    </row>
    <row r="220" spans="1:3" hidden="1" outlineLevel="2" x14ac:dyDescent="0.35">
      <c r="A220" t="s">
        <v>15</v>
      </c>
      <c r="B220">
        <v>77</v>
      </c>
      <c r="C220">
        <v>32449</v>
      </c>
    </row>
    <row r="221" spans="1:3" hidden="1" outlineLevel="2" x14ac:dyDescent="0.35">
      <c r="A221" t="s">
        <v>15</v>
      </c>
      <c r="B221">
        <v>106075</v>
      </c>
      <c r="C221">
        <v>7339148</v>
      </c>
    </row>
    <row r="222" spans="1:3" hidden="1" outlineLevel="2" x14ac:dyDescent="0.35">
      <c r="A222" t="s">
        <v>15</v>
      </c>
      <c r="B222">
        <v>523</v>
      </c>
      <c r="C222">
        <v>730064</v>
      </c>
    </row>
    <row r="223" spans="1:3" hidden="1" outlineLevel="2" x14ac:dyDescent="0.35">
      <c r="A223" t="s">
        <v>15</v>
      </c>
      <c r="B223">
        <v>9</v>
      </c>
      <c r="C223">
        <v>744</v>
      </c>
    </row>
    <row r="224" spans="1:3" hidden="1" outlineLevel="2" x14ac:dyDescent="0.35">
      <c r="A224" t="s">
        <v>15</v>
      </c>
      <c r="B224">
        <v>11925</v>
      </c>
      <c r="C224">
        <v>135461</v>
      </c>
    </row>
    <row r="225" spans="1:3" hidden="1" outlineLevel="2" x14ac:dyDescent="0.35">
      <c r="A225" t="s">
        <v>15</v>
      </c>
      <c r="B225">
        <v>3600</v>
      </c>
      <c r="C225">
        <v>87148</v>
      </c>
    </row>
    <row r="226" spans="1:3" outlineLevel="1" collapsed="1" x14ac:dyDescent="0.35">
      <c r="A226" s="13" t="s">
        <v>117</v>
      </c>
      <c r="B226">
        <f>SUBTOTAL(9,B212:B225)</f>
        <v>841347</v>
      </c>
      <c r="C226">
        <f>SUBTOTAL(9,C212:C225)</f>
        <v>18943613</v>
      </c>
    </row>
    <row r="227" spans="1:3" hidden="1" outlineLevel="2" x14ac:dyDescent="0.35">
      <c r="A227" t="s">
        <v>72</v>
      </c>
      <c r="B227">
        <v>131</v>
      </c>
      <c r="C227">
        <v>2686</v>
      </c>
    </row>
    <row r="228" spans="1:3" hidden="1" outlineLevel="2" x14ac:dyDescent="0.35">
      <c r="A228" t="s">
        <v>72</v>
      </c>
      <c r="B228">
        <v>270</v>
      </c>
      <c r="C228">
        <v>3800</v>
      </c>
    </row>
    <row r="229" spans="1:3" hidden="1" outlineLevel="2" x14ac:dyDescent="0.35">
      <c r="A229" t="s">
        <v>72</v>
      </c>
      <c r="B229">
        <v>19293</v>
      </c>
      <c r="C229">
        <v>222445</v>
      </c>
    </row>
    <row r="230" spans="1:3" hidden="1" outlineLevel="2" x14ac:dyDescent="0.35">
      <c r="A230" t="s">
        <v>72</v>
      </c>
      <c r="B230">
        <v>506</v>
      </c>
      <c r="C230">
        <v>11099</v>
      </c>
    </row>
    <row r="231" spans="1:3" hidden="1" outlineLevel="2" x14ac:dyDescent="0.35">
      <c r="A231" t="s">
        <v>72</v>
      </c>
      <c r="B231">
        <v>450</v>
      </c>
      <c r="C231">
        <v>4142</v>
      </c>
    </row>
    <row r="232" spans="1:3" hidden="1" outlineLevel="2" x14ac:dyDescent="0.35">
      <c r="A232" t="s">
        <v>72</v>
      </c>
      <c r="B232">
        <v>99</v>
      </c>
      <c r="C232">
        <v>1100</v>
      </c>
    </row>
    <row r="233" spans="1:3" outlineLevel="1" collapsed="1" x14ac:dyDescent="0.35">
      <c r="A233" s="13" t="s">
        <v>118</v>
      </c>
      <c r="B233">
        <f>SUBTOTAL(9,B227:B232)</f>
        <v>20749</v>
      </c>
      <c r="C233">
        <f>SUBTOTAL(9,C227:C232)</f>
        <v>245272</v>
      </c>
    </row>
    <row r="234" spans="1:3" hidden="1" outlineLevel="2" x14ac:dyDescent="0.35">
      <c r="A234" t="s">
        <v>50</v>
      </c>
      <c r="B234">
        <v>3512</v>
      </c>
      <c r="C234">
        <v>40863</v>
      </c>
    </row>
    <row r="235" spans="1:3" hidden="1" outlineLevel="2" x14ac:dyDescent="0.35">
      <c r="A235" t="s">
        <v>50</v>
      </c>
      <c r="B235">
        <v>29759</v>
      </c>
      <c r="C235">
        <v>273942</v>
      </c>
    </row>
    <row r="236" spans="1:3" hidden="1" outlineLevel="2" x14ac:dyDescent="0.35">
      <c r="A236" t="s">
        <v>50</v>
      </c>
      <c r="B236">
        <v>720</v>
      </c>
      <c r="C236">
        <v>7504</v>
      </c>
    </row>
    <row r="237" spans="1:3" outlineLevel="1" collapsed="1" x14ac:dyDescent="0.35">
      <c r="A237" s="13" t="s">
        <v>119</v>
      </c>
      <c r="B237">
        <f>SUBTOTAL(9,B234:B236)</f>
        <v>33991</v>
      </c>
      <c r="C237">
        <f>SUBTOTAL(9,C234:C236)</f>
        <v>322309</v>
      </c>
    </row>
    <row r="238" spans="1:3" hidden="1" outlineLevel="2" x14ac:dyDescent="0.35">
      <c r="A238" t="s">
        <v>53</v>
      </c>
      <c r="B238">
        <v>108</v>
      </c>
      <c r="C238">
        <v>3339</v>
      </c>
    </row>
    <row r="239" spans="1:3" hidden="1" outlineLevel="2" x14ac:dyDescent="0.35">
      <c r="A239" t="s">
        <v>53</v>
      </c>
      <c r="B239">
        <v>12404</v>
      </c>
      <c r="C239">
        <v>142825</v>
      </c>
    </row>
    <row r="240" spans="1:3" hidden="1" outlineLevel="2" x14ac:dyDescent="0.35">
      <c r="A240" t="s">
        <v>53</v>
      </c>
      <c r="B240">
        <v>10275</v>
      </c>
      <c r="C240">
        <v>148165</v>
      </c>
    </row>
    <row r="241" spans="1:3" outlineLevel="1" collapsed="1" x14ac:dyDescent="0.35">
      <c r="A241" s="13" t="s">
        <v>120</v>
      </c>
      <c r="B241">
        <f>SUBTOTAL(9,B238:B240)</f>
        <v>22787</v>
      </c>
      <c r="C241">
        <f>SUBTOTAL(9,C238:C240)</f>
        <v>294329</v>
      </c>
    </row>
    <row r="242" spans="1:3" hidden="1" outlineLevel="2" x14ac:dyDescent="0.35">
      <c r="A242" t="s">
        <v>32</v>
      </c>
      <c r="B242">
        <v>203</v>
      </c>
      <c r="C242">
        <v>2576</v>
      </c>
    </row>
    <row r="243" spans="1:3" hidden="1" outlineLevel="2" x14ac:dyDescent="0.35">
      <c r="A243" t="s">
        <v>32</v>
      </c>
      <c r="B243">
        <v>537</v>
      </c>
      <c r="C243">
        <v>25655</v>
      </c>
    </row>
    <row r="244" spans="1:3" hidden="1" outlineLevel="2" x14ac:dyDescent="0.35">
      <c r="A244" t="s">
        <v>32</v>
      </c>
      <c r="B244">
        <v>1485</v>
      </c>
      <c r="C244">
        <v>20765</v>
      </c>
    </row>
    <row r="245" spans="1:3" hidden="1" outlineLevel="2" x14ac:dyDescent="0.35">
      <c r="A245" t="s">
        <v>32</v>
      </c>
      <c r="B245">
        <v>1485</v>
      </c>
      <c r="C245">
        <v>26215</v>
      </c>
    </row>
    <row r="246" spans="1:3" hidden="1" outlineLevel="2" x14ac:dyDescent="0.35">
      <c r="A246" t="s">
        <v>32</v>
      </c>
      <c r="B246">
        <v>107587</v>
      </c>
      <c r="C246">
        <v>977678</v>
      </c>
    </row>
    <row r="247" spans="1:3" hidden="1" outlineLevel="2" x14ac:dyDescent="0.35">
      <c r="A247" t="s">
        <v>32</v>
      </c>
      <c r="B247">
        <v>44069</v>
      </c>
      <c r="C247">
        <v>530140</v>
      </c>
    </row>
    <row r="248" spans="1:3" outlineLevel="1" collapsed="1" x14ac:dyDescent="0.35">
      <c r="A248" s="13" t="s">
        <v>121</v>
      </c>
      <c r="B248">
        <f>SUBTOTAL(9,B242:B247)</f>
        <v>155366</v>
      </c>
      <c r="C248">
        <f>SUBTOTAL(9,C242:C247)</f>
        <v>1583029</v>
      </c>
    </row>
    <row r="249" spans="1:3" hidden="1" outlineLevel="2" x14ac:dyDescent="0.35">
      <c r="A249" t="s">
        <v>10</v>
      </c>
      <c r="B249">
        <v>15840</v>
      </c>
      <c r="C249">
        <v>216330</v>
      </c>
    </row>
    <row r="250" spans="1:3" hidden="1" outlineLevel="2" x14ac:dyDescent="0.35">
      <c r="A250" t="s">
        <v>10</v>
      </c>
      <c r="B250">
        <v>16808</v>
      </c>
      <c r="C250">
        <v>223841</v>
      </c>
    </row>
    <row r="251" spans="1:3" hidden="1" outlineLevel="2" x14ac:dyDescent="0.35">
      <c r="A251" t="s">
        <v>10</v>
      </c>
      <c r="B251">
        <v>3784545</v>
      </c>
      <c r="C251">
        <v>39045361</v>
      </c>
    </row>
    <row r="252" spans="1:3" hidden="1" outlineLevel="2" x14ac:dyDescent="0.35">
      <c r="A252" t="s">
        <v>10</v>
      </c>
      <c r="B252">
        <v>171581</v>
      </c>
      <c r="C252">
        <v>2166213</v>
      </c>
    </row>
    <row r="253" spans="1:3" outlineLevel="1" collapsed="1" x14ac:dyDescent="0.35">
      <c r="A253" s="13" t="s">
        <v>122</v>
      </c>
      <c r="B253">
        <f>SUBTOTAL(9,B249:B252)</f>
        <v>3988774</v>
      </c>
      <c r="C253">
        <f>SUBTOTAL(9,C249:C252)</f>
        <v>41651745</v>
      </c>
    </row>
    <row r="254" spans="1:3" hidden="1" outlineLevel="2" x14ac:dyDescent="0.35">
      <c r="A254" t="s">
        <v>34</v>
      </c>
      <c r="B254">
        <v>154887</v>
      </c>
      <c r="C254">
        <v>1472242</v>
      </c>
    </row>
    <row r="255" spans="1:3" hidden="1" outlineLevel="2" x14ac:dyDescent="0.35">
      <c r="A255" t="s">
        <v>34</v>
      </c>
      <c r="B255">
        <v>126</v>
      </c>
      <c r="C255">
        <v>1602</v>
      </c>
    </row>
    <row r="256" spans="1:3" outlineLevel="1" collapsed="1" x14ac:dyDescent="0.35">
      <c r="A256" s="13" t="s">
        <v>123</v>
      </c>
      <c r="B256">
        <f>SUBTOTAL(9,B254:B255)</f>
        <v>155013</v>
      </c>
      <c r="C256">
        <f>SUBTOTAL(9,C254:C255)</f>
        <v>1473844</v>
      </c>
    </row>
    <row r="257" spans="1:3" hidden="1" outlineLevel="2" x14ac:dyDescent="0.35">
      <c r="A257" t="s">
        <v>23</v>
      </c>
      <c r="B257">
        <v>104</v>
      </c>
      <c r="C257">
        <v>981</v>
      </c>
    </row>
    <row r="258" spans="1:3" hidden="1" outlineLevel="2" x14ac:dyDescent="0.35">
      <c r="A258" t="s">
        <v>23</v>
      </c>
      <c r="B258">
        <v>7421</v>
      </c>
      <c r="C258">
        <v>71435</v>
      </c>
    </row>
    <row r="259" spans="1:3" hidden="1" outlineLevel="2" x14ac:dyDescent="0.35">
      <c r="A259" t="s">
        <v>23</v>
      </c>
      <c r="B259">
        <v>315</v>
      </c>
      <c r="C259">
        <v>6555</v>
      </c>
    </row>
    <row r="260" spans="1:3" hidden="1" outlineLevel="2" x14ac:dyDescent="0.35">
      <c r="A260" t="s">
        <v>23</v>
      </c>
      <c r="B260">
        <v>2700</v>
      </c>
      <c r="C260">
        <v>45529</v>
      </c>
    </row>
    <row r="261" spans="1:3" hidden="1" outlineLevel="2" x14ac:dyDescent="0.35">
      <c r="A261" t="s">
        <v>23</v>
      </c>
      <c r="B261">
        <v>153725</v>
      </c>
      <c r="C261">
        <v>1471180</v>
      </c>
    </row>
    <row r="262" spans="1:3" hidden="1" outlineLevel="2" x14ac:dyDescent="0.35">
      <c r="A262" t="s">
        <v>23</v>
      </c>
      <c r="B262">
        <v>17325</v>
      </c>
      <c r="C262">
        <v>174703</v>
      </c>
    </row>
    <row r="263" spans="1:3" outlineLevel="1" collapsed="1" x14ac:dyDescent="0.35">
      <c r="A263" s="13" t="s">
        <v>124</v>
      </c>
      <c r="B263">
        <f>SUBTOTAL(9,B257:B262)</f>
        <v>181590</v>
      </c>
      <c r="C263">
        <f>SUBTOTAL(9,C257:C262)</f>
        <v>1770383</v>
      </c>
    </row>
    <row r="264" spans="1:3" hidden="1" outlineLevel="2" x14ac:dyDescent="0.35">
      <c r="A264" t="s">
        <v>14</v>
      </c>
      <c r="B264">
        <v>90</v>
      </c>
      <c r="C264">
        <v>1414</v>
      </c>
    </row>
    <row r="265" spans="1:3" hidden="1" outlineLevel="2" x14ac:dyDescent="0.35">
      <c r="A265" t="s">
        <v>14</v>
      </c>
      <c r="B265">
        <v>2962</v>
      </c>
      <c r="C265">
        <v>42407</v>
      </c>
    </row>
    <row r="266" spans="1:3" hidden="1" outlineLevel="2" x14ac:dyDescent="0.35">
      <c r="A266" t="s">
        <v>14</v>
      </c>
      <c r="B266">
        <v>32763</v>
      </c>
      <c r="C266">
        <v>450565</v>
      </c>
    </row>
    <row r="267" spans="1:3" hidden="1" outlineLevel="2" x14ac:dyDescent="0.35">
      <c r="A267" t="s">
        <v>14</v>
      </c>
      <c r="B267">
        <v>1062</v>
      </c>
      <c r="C267">
        <v>10225</v>
      </c>
    </row>
    <row r="268" spans="1:3" hidden="1" outlineLevel="2" x14ac:dyDescent="0.35">
      <c r="A268" t="s">
        <v>14</v>
      </c>
      <c r="B268">
        <v>2520</v>
      </c>
      <c r="C268">
        <v>25200</v>
      </c>
    </row>
    <row r="269" spans="1:3" hidden="1" outlineLevel="2" x14ac:dyDescent="0.35">
      <c r="A269" t="s">
        <v>14</v>
      </c>
      <c r="B269">
        <v>813325</v>
      </c>
      <c r="C269">
        <v>9649622</v>
      </c>
    </row>
    <row r="270" spans="1:3" hidden="1" outlineLevel="2" x14ac:dyDescent="0.35">
      <c r="A270" t="s">
        <v>14</v>
      </c>
      <c r="B270">
        <v>1098</v>
      </c>
      <c r="C270">
        <v>14561</v>
      </c>
    </row>
    <row r="271" spans="1:3" hidden="1" outlineLevel="2" x14ac:dyDescent="0.35">
      <c r="A271" t="s">
        <v>14</v>
      </c>
      <c r="B271">
        <v>278514</v>
      </c>
      <c r="C271">
        <v>5556247</v>
      </c>
    </row>
    <row r="272" spans="1:3" hidden="1" outlineLevel="2" x14ac:dyDescent="0.35">
      <c r="A272" t="s">
        <v>14</v>
      </c>
      <c r="B272">
        <v>200</v>
      </c>
      <c r="C272">
        <v>11246</v>
      </c>
    </row>
    <row r="273" spans="1:3" hidden="1" outlineLevel="2" x14ac:dyDescent="0.35">
      <c r="A273" t="s">
        <v>14</v>
      </c>
      <c r="B273">
        <v>60</v>
      </c>
      <c r="C273">
        <v>11770</v>
      </c>
    </row>
    <row r="274" spans="1:3" hidden="1" outlineLevel="2" x14ac:dyDescent="0.35">
      <c r="A274" t="s">
        <v>14</v>
      </c>
      <c r="B274">
        <v>240000</v>
      </c>
      <c r="C274">
        <v>1314625</v>
      </c>
    </row>
    <row r="275" spans="1:3" outlineLevel="1" collapsed="1" x14ac:dyDescent="0.35">
      <c r="A275" s="13" t="s">
        <v>125</v>
      </c>
      <c r="B275">
        <f>SUBTOTAL(9,B264:B274)</f>
        <v>1372594</v>
      </c>
      <c r="C275">
        <f>SUBTOTAL(9,C264:C274)</f>
        <v>17087882</v>
      </c>
    </row>
    <row r="276" spans="1:3" hidden="1" outlineLevel="2" x14ac:dyDescent="0.35">
      <c r="A276" t="s">
        <v>56</v>
      </c>
      <c r="B276">
        <v>48105</v>
      </c>
      <c r="C276">
        <v>469307</v>
      </c>
    </row>
    <row r="277" spans="1:3" hidden="1" outlineLevel="2" x14ac:dyDescent="0.35">
      <c r="A277" t="s">
        <v>56</v>
      </c>
      <c r="B277">
        <v>3776</v>
      </c>
      <c r="C277">
        <v>39336</v>
      </c>
    </row>
    <row r="278" spans="1:3" outlineLevel="1" collapsed="1" x14ac:dyDescent="0.35">
      <c r="A278" s="13" t="s">
        <v>126</v>
      </c>
      <c r="B278">
        <f>SUBTOTAL(9,B276:B277)</f>
        <v>51881</v>
      </c>
      <c r="C278">
        <f>SUBTOTAL(9,C276:C277)</f>
        <v>508643</v>
      </c>
    </row>
    <row r="279" spans="1:3" hidden="1" outlineLevel="2" x14ac:dyDescent="0.35">
      <c r="A279" t="s">
        <v>62</v>
      </c>
      <c r="B279">
        <v>33755</v>
      </c>
      <c r="C279">
        <v>241731</v>
      </c>
    </row>
    <row r="280" spans="1:3" hidden="1" outlineLevel="2" x14ac:dyDescent="0.35">
      <c r="A280" t="s">
        <v>62</v>
      </c>
      <c r="B280">
        <v>2714</v>
      </c>
      <c r="C280">
        <v>22093</v>
      </c>
    </row>
    <row r="281" spans="1:3" outlineLevel="1" collapsed="1" x14ac:dyDescent="0.35">
      <c r="A281" s="13" t="s">
        <v>127</v>
      </c>
      <c r="B281">
        <f>SUBTOTAL(9,B279:B280)</f>
        <v>36469</v>
      </c>
      <c r="C281">
        <f>SUBTOTAL(9,C279:C280)</f>
        <v>263824</v>
      </c>
    </row>
    <row r="282" spans="1:3" hidden="1" outlineLevel="2" x14ac:dyDescent="0.35">
      <c r="A282" t="s">
        <v>82</v>
      </c>
      <c r="B282">
        <v>5</v>
      </c>
      <c r="C282">
        <v>120</v>
      </c>
    </row>
    <row r="283" spans="1:3" hidden="1" outlineLevel="2" x14ac:dyDescent="0.35">
      <c r="A283" t="s">
        <v>82</v>
      </c>
      <c r="B283">
        <v>147</v>
      </c>
      <c r="C283">
        <v>8365</v>
      </c>
    </row>
    <row r="284" spans="1:3" hidden="1" outlineLevel="2" x14ac:dyDescent="0.35">
      <c r="A284" t="s">
        <v>82</v>
      </c>
      <c r="B284">
        <v>43</v>
      </c>
      <c r="C284">
        <v>3286</v>
      </c>
    </row>
    <row r="285" spans="1:3" hidden="1" outlineLevel="2" x14ac:dyDescent="0.35">
      <c r="A285" t="s">
        <v>82</v>
      </c>
      <c r="B285">
        <v>186</v>
      </c>
      <c r="C285">
        <v>8884</v>
      </c>
    </row>
    <row r="286" spans="1:3" hidden="1" outlineLevel="2" x14ac:dyDescent="0.35">
      <c r="A286" t="s">
        <v>82</v>
      </c>
      <c r="B286">
        <v>323</v>
      </c>
      <c r="C286">
        <v>10698</v>
      </c>
    </row>
    <row r="287" spans="1:3" outlineLevel="1" collapsed="1" x14ac:dyDescent="0.35">
      <c r="A287" s="13" t="s">
        <v>128</v>
      </c>
      <c r="B287">
        <f>SUBTOTAL(9,B282:B286)</f>
        <v>704</v>
      </c>
      <c r="C287">
        <f>SUBTOTAL(9,C282:C286)</f>
        <v>31353</v>
      </c>
    </row>
    <row r="288" spans="1:3" hidden="1" outlineLevel="2" x14ac:dyDescent="0.35">
      <c r="A288" t="s">
        <v>12</v>
      </c>
      <c r="B288">
        <v>2</v>
      </c>
      <c r="C288">
        <v>1450</v>
      </c>
    </row>
    <row r="289" spans="1:3" hidden="1" outlineLevel="2" x14ac:dyDescent="0.35">
      <c r="A289" t="s">
        <v>12</v>
      </c>
      <c r="B289">
        <v>1782</v>
      </c>
      <c r="C289">
        <v>32490</v>
      </c>
    </row>
    <row r="290" spans="1:3" hidden="1" outlineLevel="2" x14ac:dyDescent="0.35">
      <c r="A290" t="s">
        <v>12</v>
      </c>
      <c r="B290">
        <v>58883</v>
      </c>
      <c r="C290">
        <v>629645</v>
      </c>
    </row>
    <row r="291" spans="1:3" hidden="1" outlineLevel="2" x14ac:dyDescent="0.35">
      <c r="A291" t="s">
        <v>12</v>
      </c>
      <c r="B291">
        <v>9</v>
      </c>
      <c r="C291">
        <v>51</v>
      </c>
    </row>
    <row r="292" spans="1:3" hidden="1" outlineLevel="2" x14ac:dyDescent="0.35">
      <c r="A292" t="s">
        <v>12</v>
      </c>
      <c r="B292">
        <v>459</v>
      </c>
      <c r="C292">
        <v>5355</v>
      </c>
    </row>
    <row r="293" spans="1:3" hidden="1" outlineLevel="2" x14ac:dyDescent="0.35">
      <c r="A293" t="s">
        <v>12</v>
      </c>
      <c r="B293">
        <v>4747782</v>
      </c>
      <c r="C293">
        <v>43121124</v>
      </c>
    </row>
    <row r="294" spans="1:3" hidden="1" outlineLevel="2" x14ac:dyDescent="0.35">
      <c r="A294" t="s">
        <v>12</v>
      </c>
      <c r="B294">
        <v>1809</v>
      </c>
      <c r="C294">
        <v>40077</v>
      </c>
    </row>
    <row r="295" spans="1:3" hidden="1" outlineLevel="2" x14ac:dyDescent="0.35">
      <c r="A295" t="s">
        <v>12</v>
      </c>
      <c r="B295">
        <v>95038</v>
      </c>
      <c r="C295">
        <v>1489707</v>
      </c>
    </row>
    <row r="296" spans="1:3" hidden="1" outlineLevel="2" x14ac:dyDescent="0.35">
      <c r="A296" t="s">
        <v>12</v>
      </c>
      <c r="B296">
        <v>108000</v>
      </c>
      <c r="C296">
        <v>197700</v>
      </c>
    </row>
    <row r="297" spans="1:3" outlineLevel="1" collapsed="1" x14ac:dyDescent="0.35">
      <c r="A297" s="13" t="s">
        <v>129</v>
      </c>
      <c r="B297">
        <f>SUBTOTAL(9,B288:B296)</f>
        <v>5013764</v>
      </c>
      <c r="C297">
        <f>SUBTOTAL(9,C288:C296)</f>
        <v>45517599</v>
      </c>
    </row>
    <row r="298" spans="1:3" hidden="1" outlineLevel="2" x14ac:dyDescent="0.35">
      <c r="A298" t="s">
        <v>306</v>
      </c>
      <c r="B298">
        <v>3591</v>
      </c>
      <c r="C298">
        <v>45190</v>
      </c>
    </row>
    <row r="299" spans="1:3" hidden="1" outlineLevel="2" x14ac:dyDescent="0.35">
      <c r="A299" t="s">
        <v>306</v>
      </c>
      <c r="B299">
        <v>756</v>
      </c>
      <c r="C299">
        <v>10253</v>
      </c>
    </row>
    <row r="300" spans="1:3" outlineLevel="1" collapsed="1" x14ac:dyDescent="0.35">
      <c r="A300" s="13" t="s">
        <v>307</v>
      </c>
      <c r="B300">
        <f>SUBTOTAL(9,B298:B299)</f>
        <v>4347</v>
      </c>
      <c r="C300">
        <f>SUBTOTAL(9,C298:C299)</f>
        <v>55443</v>
      </c>
    </row>
    <row r="301" spans="1:3" hidden="1" outlineLevel="2" x14ac:dyDescent="0.35">
      <c r="A301" t="s">
        <v>25</v>
      </c>
      <c r="B301">
        <v>344054</v>
      </c>
      <c r="C301">
        <v>2864818</v>
      </c>
    </row>
    <row r="302" spans="1:3" hidden="1" outlineLevel="2" x14ac:dyDescent="0.35">
      <c r="A302" t="s">
        <v>25</v>
      </c>
      <c r="B302">
        <v>6224</v>
      </c>
      <c r="C302">
        <v>76471</v>
      </c>
    </row>
    <row r="303" spans="1:3" outlineLevel="1" collapsed="1" x14ac:dyDescent="0.35">
      <c r="A303" s="13" t="s">
        <v>130</v>
      </c>
      <c r="B303">
        <f>SUBTOTAL(9,B301:B302)</f>
        <v>350278</v>
      </c>
      <c r="C303">
        <f>SUBTOTAL(9,C301:C302)</f>
        <v>2941289</v>
      </c>
    </row>
    <row r="304" spans="1:3" hidden="1" outlineLevel="2" x14ac:dyDescent="0.35">
      <c r="A304" t="s">
        <v>181</v>
      </c>
      <c r="B304">
        <v>27968</v>
      </c>
      <c r="C304">
        <v>263668</v>
      </c>
    </row>
    <row r="305" spans="1:3" hidden="1" outlineLevel="2" x14ac:dyDescent="0.35">
      <c r="A305" t="s">
        <v>181</v>
      </c>
      <c r="B305">
        <v>1373</v>
      </c>
      <c r="C305">
        <v>30457</v>
      </c>
    </row>
    <row r="306" spans="1:3" hidden="1" outlineLevel="2" x14ac:dyDescent="0.35">
      <c r="A306" t="s">
        <v>181</v>
      </c>
      <c r="B306">
        <v>24000</v>
      </c>
      <c r="C306">
        <v>84000</v>
      </c>
    </row>
    <row r="307" spans="1:3" outlineLevel="1" collapsed="1" x14ac:dyDescent="0.35">
      <c r="A307" s="13" t="s">
        <v>189</v>
      </c>
      <c r="B307">
        <f>SUBTOTAL(9,B304:B306)</f>
        <v>53341</v>
      </c>
      <c r="C307">
        <f>SUBTOTAL(9,C304:C306)</f>
        <v>378125</v>
      </c>
    </row>
    <row r="308" spans="1:3" hidden="1" outlineLevel="2" x14ac:dyDescent="0.35">
      <c r="A308" t="s">
        <v>86</v>
      </c>
      <c r="B308">
        <v>1242</v>
      </c>
      <c r="C308">
        <v>27935</v>
      </c>
    </row>
    <row r="309" spans="1:3" hidden="1" outlineLevel="2" x14ac:dyDescent="0.35">
      <c r="A309" t="s">
        <v>86</v>
      </c>
      <c r="B309">
        <v>887</v>
      </c>
      <c r="C309">
        <v>14259</v>
      </c>
    </row>
    <row r="310" spans="1:3" hidden="1" outlineLevel="2" x14ac:dyDescent="0.35">
      <c r="A310" t="s">
        <v>86</v>
      </c>
      <c r="B310">
        <v>36</v>
      </c>
      <c r="C310">
        <v>802</v>
      </c>
    </row>
    <row r="311" spans="1:3" outlineLevel="1" collapsed="1" x14ac:dyDescent="0.35">
      <c r="A311" s="13" t="s">
        <v>131</v>
      </c>
      <c r="B311">
        <f>SUBTOTAL(9,B308:B310)</f>
        <v>2165</v>
      </c>
      <c r="C311">
        <f>SUBTOTAL(9,C308:C310)</f>
        <v>42996</v>
      </c>
    </row>
    <row r="312" spans="1:3" hidden="1" outlineLevel="2" x14ac:dyDescent="0.35">
      <c r="A312" t="s">
        <v>26</v>
      </c>
      <c r="B312">
        <v>1845</v>
      </c>
      <c r="C312">
        <v>22750</v>
      </c>
    </row>
    <row r="313" spans="1:3" hidden="1" outlineLevel="2" x14ac:dyDescent="0.35">
      <c r="A313" t="s">
        <v>26</v>
      </c>
      <c r="B313">
        <v>1480</v>
      </c>
      <c r="C313">
        <v>9000</v>
      </c>
    </row>
    <row r="314" spans="1:3" hidden="1" outlineLevel="2" x14ac:dyDescent="0.35">
      <c r="A314" t="s">
        <v>26</v>
      </c>
      <c r="B314">
        <v>242089</v>
      </c>
      <c r="C314">
        <v>2289596</v>
      </c>
    </row>
    <row r="315" spans="1:3" hidden="1" outlineLevel="2" x14ac:dyDescent="0.35">
      <c r="A315" t="s">
        <v>26</v>
      </c>
      <c r="B315">
        <v>324</v>
      </c>
      <c r="C315">
        <v>7614</v>
      </c>
    </row>
    <row r="316" spans="1:3" hidden="1" outlineLevel="2" x14ac:dyDescent="0.35">
      <c r="A316" t="s">
        <v>26</v>
      </c>
      <c r="B316">
        <v>40827</v>
      </c>
      <c r="C316">
        <v>617323</v>
      </c>
    </row>
    <row r="317" spans="1:3" outlineLevel="1" collapsed="1" x14ac:dyDescent="0.35">
      <c r="A317" s="13" t="s">
        <v>132</v>
      </c>
      <c r="B317">
        <f>SUBTOTAL(9,B312:B316)</f>
        <v>286565</v>
      </c>
      <c r="C317">
        <f>SUBTOTAL(9,C312:C316)</f>
        <v>2946283</v>
      </c>
    </row>
    <row r="318" spans="1:3" hidden="1" outlineLevel="2" x14ac:dyDescent="0.35">
      <c r="A318" t="s">
        <v>36</v>
      </c>
      <c r="B318">
        <v>693</v>
      </c>
      <c r="C318">
        <v>8424</v>
      </c>
    </row>
    <row r="319" spans="1:3" hidden="1" outlineLevel="2" x14ac:dyDescent="0.35">
      <c r="A319" t="s">
        <v>36</v>
      </c>
      <c r="B319">
        <v>1638</v>
      </c>
      <c r="C319">
        <v>25188</v>
      </c>
    </row>
    <row r="320" spans="1:3" hidden="1" outlineLevel="2" x14ac:dyDescent="0.35">
      <c r="A320" t="s">
        <v>36</v>
      </c>
      <c r="B320">
        <v>72386</v>
      </c>
      <c r="C320">
        <v>709692</v>
      </c>
    </row>
    <row r="321" spans="1:3" hidden="1" outlineLevel="2" x14ac:dyDescent="0.35">
      <c r="A321" t="s">
        <v>36</v>
      </c>
      <c r="B321">
        <v>16007</v>
      </c>
      <c r="C321">
        <v>214547</v>
      </c>
    </row>
    <row r="322" spans="1:3" outlineLevel="1" collapsed="1" x14ac:dyDescent="0.35">
      <c r="A322" s="13" t="s">
        <v>133</v>
      </c>
      <c r="B322">
        <f>SUBTOTAL(9,B318:B321)</f>
        <v>90724</v>
      </c>
      <c r="C322">
        <f>SUBTOTAL(9,C318:C321)</f>
        <v>957851</v>
      </c>
    </row>
    <row r="323" spans="1:3" hidden="1" outlineLevel="2" x14ac:dyDescent="0.35">
      <c r="A323" t="s">
        <v>59</v>
      </c>
      <c r="B323">
        <v>12159</v>
      </c>
      <c r="C323">
        <v>166576</v>
      </c>
    </row>
    <row r="324" spans="1:3" hidden="1" outlineLevel="2" x14ac:dyDescent="0.35">
      <c r="A324" t="s">
        <v>59</v>
      </c>
      <c r="B324">
        <v>1980</v>
      </c>
      <c r="C324">
        <v>41551</v>
      </c>
    </row>
    <row r="325" spans="1:3" outlineLevel="1" collapsed="1" x14ac:dyDescent="0.35">
      <c r="A325" s="13" t="s">
        <v>134</v>
      </c>
      <c r="B325">
        <f>SUBTOTAL(9,B323:B324)</f>
        <v>14139</v>
      </c>
      <c r="C325">
        <f>SUBTOTAL(9,C323:C324)</f>
        <v>208127</v>
      </c>
    </row>
    <row r="326" spans="1:3" hidden="1" outlineLevel="2" x14ac:dyDescent="0.35">
      <c r="A326" t="s">
        <v>68</v>
      </c>
      <c r="B326">
        <v>1440</v>
      </c>
      <c r="C326">
        <v>13906</v>
      </c>
    </row>
    <row r="327" spans="1:3" hidden="1" outlineLevel="2" x14ac:dyDescent="0.35">
      <c r="A327" t="s">
        <v>68</v>
      </c>
      <c r="B327">
        <v>7074</v>
      </c>
      <c r="C327">
        <v>62953</v>
      </c>
    </row>
    <row r="328" spans="1:3" outlineLevel="1" collapsed="1" x14ac:dyDescent="0.35">
      <c r="A328" s="13" t="s">
        <v>135</v>
      </c>
      <c r="B328">
        <f>SUBTOTAL(9,B326:B327)</f>
        <v>8514</v>
      </c>
      <c r="C328">
        <f>SUBTOTAL(9,C326:C327)</f>
        <v>76859</v>
      </c>
    </row>
    <row r="329" spans="1:3" hidden="1" outlineLevel="2" x14ac:dyDescent="0.35">
      <c r="A329" t="s">
        <v>74</v>
      </c>
      <c r="B329">
        <v>3</v>
      </c>
      <c r="C329">
        <v>12</v>
      </c>
    </row>
    <row r="330" spans="1:3" hidden="1" outlineLevel="2" x14ac:dyDescent="0.35">
      <c r="A330" t="s">
        <v>74</v>
      </c>
      <c r="B330">
        <v>4095</v>
      </c>
      <c r="C330">
        <v>49791</v>
      </c>
    </row>
    <row r="331" spans="1:3" hidden="1" outlineLevel="2" x14ac:dyDescent="0.35">
      <c r="A331" t="s">
        <v>74</v>
      </c>
      <c r="B331">
        <v>1545</v>
      </c>
      <c r="C331">
        <v>28473</v>
      </c>
    </row>
    <row r="332" spans="1:3" outlineLevel="1" collapsed="1" x14ac:dyDescent="0.35">
      <c r="A332" s="13" t="s">
        <v>136</v>
      </c>
      <c r="B332">
        <f>SUBTOTAL(9,B329:B331)</f>
        <v>5643</v>
      </c>
      <c r="C332">
        <f>SUBTOTAL(9,C329:C331)</f>
        <v>78276</v>
      </c>
    </row>
    <row r="333" spans="1:3" hidden="1" outlineLevel="2" x14ac:dyDescent="0.35">
      <c r="A333" t="s">
        <v>39</v>
      </c>
      <c r="B333">
        <v>5</v>
      </c>
      <c r="C333">
        <v>170</v>
      </c>
    </row>
    <row r="334" spans="1:3" hidden="1" outlineLevel="2" x14ac:dyDescent="0.35">
      <c r="A334" t="s">
        <v>39</v>
      </c>
      <c r="B334">
        <v>77668</v>
      </c>
      <c r="C334">
        <v>944911</v>
      </c>
    </row>
    <row r="335" spans="1:3" hidden="1" outlineLevel="2" x14ac:dyDescent="0.35">
      <c r="A335" t="s">
        <v>39</v>
      </c>
      <c r="B335">
        <v>2984</v>
      </c>
      <c r="C335">
        <v>50477</v>
      </c>
    </row>
    <row r="336" spans="1:3" outlineLevel="1" collapsed="1" x14ac:dyDescent="0.35">
      <c r="A336" s="13" t="s">
        <v>137</v>
      </c>
      <c r="B336">
        <f>SUBTOTAL(9,B333:B335)</f>
        <v>80657</v>
      </c>
      <c r="C336">
        <f>SUBTOTAL(9,C333:C335)</f>
        <v>995558</v>
      </c>
    </row>
    <row r="337" spans="1:3" hidden="1" outlineLevel="2" x14ac:dyDescent="0.35">
      <c r="A337" t="s">
        <v>80</v>
      </c>
      <c r="B337">
        <v>518</v>
      </c>
      <c r="C337">
        <v>5148</v>
      </c>
    </row>
    <row r="338" spans="1:3" hidden="1" outlineLevel="2" x14ac:dyDescent="0.35">
      <c r="A338" t="s">
        <v>80</v>
      </c>
      <c r="B338">
        <v>45</v>
      </c>
      <c r="C338">
        <v>660</v>
      </c>
    </row>
    <row r="339" spans="1:3" outlineLevel="1" collapsed="1" x14ac:dyDescent="0.35">
      <c r="A339" s="13" t="s">
        <v>138</v>
      </c>
      <c r="B339">
        <f>SUBTOTAL(9,B337:B338)</f>
        <v>563</v>
      </c>
      <c r="C339">
        <f>SUBTOTAL(9,C337:C338)</f>
        <v>5808</v>
      </c>
    </row>
    <row r="340" spans="1:3" hidden="1" outlineLevel="2" x14ac:dyDescent="0.35">
      <c r="A340" t="s">
        <v>42</v>
      </c>
      <c r="B340">
        <v>216000</v>
      </c>
      <c r="C340">
        <v>470400</v>
      </c>
    </row>
    <row r="341" spans="1:3" hidden="1" outlineLevel="2" x14ac:dyDescent="0.35">
      <c r="A341" t="s">
        <v>42</v>
      </c>
      <c r="B341">
        <v>24000</v>
      </c>
      <c r="C341">
        <v>78154</v>
      </c>
    </row>
    <row r="342" spans="1:3" outlineLevel="1" collapsed="1" x14ac:dyDescent="0.35">
      <c r="A342" s="13" t="s">
        <v>139</v>
      </c>
      <c r="B342">
        <f>SUBTOTAL(9,B340:B341)</f>
        <v>240000</v>
      </c>
      <c r="C342">
        <f>SUBTOTAL(9,C340:C341)</f>
        <v>548554</v>
      </c>
    </row>
    <row r="343" spans="1:3" hidden="1" outlineLevel="2" x14ac:dyDescent="0.35">
      <c r="A343" t="s">
        <v>75</v>
      </c>
      <c r="B343">
        <v>360</v>
      </c>
      <c r="C343">
        <v>4745</v>
      </c>
    </row>
    <row r="344" spans="1:3" hidden="1" outlineLevel="2" x14ac:dyDescent="0.35">
      <c r="A344" t="s">
        <v>75</v>
      </c>
      <c r="B344">
        <v>450</v>
      </c>
      <c r="C344">
        <v>4745</v>
      </c>
    </row>
    <row r="345" spans="1:3" outlineLevel="1" collapsed="1" x14ac:dyDescent="0.35">
      <c r="A345" s="13" t="s">
        <v>140</v>
      </c>
      <c r="B345">
        <f>SUBTOTAL(9,B343:B344)</f>
        <v>810</v>
      </c>
      <c r="C345">
        <f>SUBTOTAL(9,C343:C344)</f>
        <v>9490</v>
      </c>
    </row>
    <row r="346" spans="1:3" hidden="1" outlineLevel="2" x14ac:dyDescent="0.35">
      <c r="A346" t="s">
        <v>83</v>
      </c>
      <c r="B346">
        <v>113</v>
      </c>
      <c r="C346">
        <v>831</v>
      </c>
    </row>
    <row r="347" spans="1:3" hidden="1" outlineLevel="2" x14ac:dyDescent="0.35">
      <c r="A347" t="s">
        <v>83</v>
      </c>
      <c r="B347">
        <v>90</v>
      </c>
      <c r="C347">
        <v>665</v>
      </c>
    </row>
    <row r="348" spans="1:3" outlineLevel="1" collapsed="1" x14ac:dyDescent="0.35">
      <c r="A348" s="13" t="s">
        <v>141</v>
      </c>
      <c r="B348">
        <f>SUBTOTAL(9,B346:B347)</f>
        <v>203</v>
      </c>
      <c r="C348">
        <f>SUBTOTAL(9,C346:C347)</f>
        <v>1496</v>
      </c>
    </row>
    <row r="349" spans="1:3" hidden="1" outlineLevel="2" x14ac:dyDescent="0.35">
      <c r="A349" t="s">
        <v>13</v>
      </c>
      <c r="B349">
        <v>257</v>
      </c>
      <c r="C349">
        <v>2475</v>
      </c>
    </row>
    <row r="350" spans="1:3" hidden="1" outlineLevel="2" x14ac:dyDescent="0.35">
      <c r="A350" t="s">
        <v>13</v>
      </c>
      <c r="B350">
        <v>9477</v>
      </c>
      <c r="C350">
        <v>101619</v>
      </c>
    </row>
    <row r="351" spans="1:3" hidden="1" outlineLevel="2" x14ac:dyDescent="0.35">
      <c r="A351" t="s">
        <v>13</v>
      </c>
      <c r="B351">
        <v>1842193</v>
      </c>
      <c r="C351">
        <v>17900352</v>
      </c>
    </row>
    <row r="352" spans="1:3" hidden="1" outlineLevel="2" x14ac:dyDescent="0.35">
      <c r="A352" t="s">
        <v>13</v>
      </c>
      <c r="B352">
        <v>9</v>
      </c>
      <c r="C352">
        <v>499</v>
      </c>
    </row>
    <row r="353" spans="1:3" hidden="1" outlineLevel="2" x14ac:dyDescent="0.35">
      <c r="A353" t="s">
        <v>13</v>
      </c>
      <c r="B353">
        <v>79288</v>
      </c>
      <c r="C353">
        <v>1394261</v>
      </c>
    </row>
    <row r="354" spans="1:3" hidden="1" outlineLevel="2" x14ac:dyDescent="0.35">
      <c r="A354" t="s">
        <v>13</v>
      </c>
      <c r="B354">
        <v>18</v>
      </c>
      <c r="C354">
        <v>1747</v>
      </c>
    </row>
    <row r="355" spans="1:3" hidden="1" outlineLevel="2" x14ac:dyDescent="0.35">
      <c r="A355" t="s">
        <v>13</v>
      </c>
      <c r="B355">
        <v>495</v>
      </c>
      <c r="C355">
        <v>9061</v>
      </c>
    </row>
    <row r="356" spans="1:3" hidden="1" outlineLevel="2" x14ac:dyDescent="0.35">
      <c r="A356" t="s">
        <v>13</v>
      </c>
      <c r="B356">
        <v>215976</v>
      </c>
      <c r="C356">
        <v>1029957</v>
      </c>
    </row>
    <row r="357" spans="1:3" outlineLevel="1" collapsed="1" x14ac:dyDescent="0.35">
      <c r="A357" s="13" t="s">
        <v>142</v>
      </c>
      <c r="B357">
        <f>SUBTOTAL(9,B349:B356)</f>
        <v>2147713</v>
      </c>
      <c r="C357">
        <f>SUBTOTAL(9,C349:C356)</f>
        <v>20439971</v>
      </c>
    </row>
    <row r="358" spans="1:3" hidden="1" outlineLevel="2" x14ac:dyDescent="0.35">
      <c r="A358" t="s">
        <v>63</v>
      </c>
      <c r="B358">
        <v>125</v>
      </c>
      <c r="C358">
        <v>1596</v>
      </c>
    </row>
    <row r="359" spans="1:3" hidden="1" outlineLevel="2" x14ac:dyDescent="0.35">
      <c r="A359" t="s">
        <v>63</v>
      </c>
      <c r="B359">
        <v>1137</v>
      </c>
      <c r="C359">
        <v>12403</v>
      </c>
    </row>
    <row r="360" spans="1:3" hidden="1" outlineLevel="2" x14ac:dyDescent="0.35">
      <c r="A360" t="s">
        <v>63</v>
      </c>
      <c r="B360">
        <v>450</v>
      </c>
      <c r="C360">
        <v>5828</v>
      </c>
    </row>
    <row r="361" spans="1:3" hidden="1" outlineLevel="2" x14ac:dyDescent="0.35">
      <c r="A361" t="s">
        <v>63</v>
      </c>
      <c r="B361">
        <v>14844</v>
      </c>
      <c r="C361">
        <v>165013</v>
      </c>
    </row>
    <row r="362" spans="1:3" hidden="1" outlineLevel="2" x14ac:dyDescent="0.35">
      <c r="A362" t="s">
        <v>63</v>
      </c>
      <c r="B362">
        <v>140</v>
      </c>
      <c r="C362">
        <v>1333</v>
      </c>
    </row>
    <row r="363" spans="1:3" hidden="1" outlineLevel="2" x14ac:dyDescent="0.35">
      <c r="A363" t="s">
        <v>63</v>
      </c>
      <c r="B363">
        <v>2849</v>
      </c>
      <c r="C363">
        <v>46250</v>
      </c>
    </row>
    <row r="364" spans="1:3" hidden="1" outlineLevel="2" x14ac:dyDescent="0.35">
      <c r="A364" t="s">
        <v>63</v>
      </c>
      <c r="B364">
        <v>31</v>
      </c>
      <c r="C364">
        <v>387</v>
      </c>
    </row>
    <row r="365" spans="1:3" hidden="1" outlineLevel="2" x14ac:dyDescent="0.35">
      <c r="A365" t="s">
        <v>63</v>
      </c>
      <c r="B365">
        <v>18</v>
      </c>
      <c r="C365">
        <v>240</v>
      </c>
    </row>
    <row r="366" spans="1:3" outlineLevel="1" collapsed="1" x14ac:dyDescent="0.35">
      <c r="A366" s="13" t="s">
        <v>143</v>
      </c>
      <c r="B366">
        <f>SUBTOTAL(9,B358:B365)</f>
        <v>19594</v>
      </c>
      <c r="C366">
        <f>SUBTOTAL(9,C358:C365)</f>
        <v>233050</v>
      </c>
    </row>
    <row r="367" spans="1:3" hidden="1" outlineLevel="2" x14ac:dyDescent="0.35">
      <c r="A367" t="s">
        <v>70</v>
      </c>
      <c r="B367">
        <v>32</v>
      </c>
      <c r="C367">
        <v>1420</v>
      </c>
    </row>
    <row r="368" spans="1:3" hidden="1" outlineLevel="2" x14ac:dyDescent="0.35">
      <c r="A368" t="s">
        <v>70</v>
      </c>
      <c r="B368">
        <v>86</v>
      </c>
      <c r="C368">
        <v>1278</v>
      </c>
    </row>
    <row r="369" spans="1:3" hidden="1" outlineLevel="2" x14ac:dyDescent="0.35">
      <c r="A369" t="s">
        <v>70</v>
      </c>
      <c r="B369">
        <v>126</v>
      </c>
      <c r="C369">
        <v>1714</v>
      </c>
    </row>
    <row r="370" spans="1:3" hidden="1" outlineLevel="2" x14ac:dyDescent="0.35">
      <c r="A370" t="s">
        <v>70</v>
      </c>
      <c r="B370">
        <v>1011</v>
      </c>
      <c r="C370">
        <v>12488</v>
      </c>
    </row>
    <row r="371" spans="1:3" hidden="1" outlineLevel="2" x14ac:dyDescent="0.35">
      <c r="A371" t="s">
        <v>70</v>
      </c>
      <c r="B371">
        <v>9</v>
      </c>
      <c r="C371">
        <v>114</v>
      </c>
    </row>
    <row r="372" spans="1:3" hidden="1" outlineLevel="2" x14ac:dyDescent="0.35">
      <c r="A372" t="s">
        <v>70</v>
      </c>
      <c r="B372">
        <v>693</v>
      </c>
      <c r="C372">
        <v>9323</v>
      </c>
    </row>
    <row r="373" spans="1:3" hidden="1" outlineLevel="2" x14ac:dyDescent="0.35">
      <c r="A373" t="s">
        <v>70</v>
      </c>
      <c r="B373">
        <v>9</v>
      </c>
      <c r="C373">
        <v>114</v>
      </c>
    </row>
    <row r="374" spans="1:3" outlineLevel="1" collapsed="1" x14ac:dyDescent="0.35">
      <c r="A374" s="13" t="s">
        <v>144</v>
      </c>
      <c r="B374">
        <f>SUBTOTAL(9,B367:B373)</f>
        <v>1966</v>
      </c>
      <c r="C374">
        <f>SUBTOTAL(9,C367:C373)</f>
        <v>26451</v>
      </c>
    </row>
    <row r="375" spans="1:3" hidden="1" outlineLevel="2" x14ac:dyDescent="0.35">
      <c r="A375" t="s">
        <v>61</v>
      </c>
      <c r="B375">
        <v>111</v>
      </c>
      <c r="C375">
        <v>3826</v>
      </c>
    </row>
    <row r="376" spans="1:3" hidden="1" outlineLevel="2" x14ac:dyDescent="0.35">
      <c r="A376" t="s">
        <v>61</v>
      </c>
      <c r="B376">
        <v>37</v>
      </c>
      <c r="C376">
        <v>606</v>
      </c>
    </row>
    <row r="377" spans="1:3" hidden="1" outlineLevel="2" x14ac:dyDescent="0.35">
      <c r="A377" t="s">
        <v>61</v>
      </c>
      <c r="B377">
        <v>719</v>
      </c>
      <c r="C377">
        <v>9594</v>
      </c>
    </row>
    <row r="378" spans="1:3" hidden="1" outlineLevel="2" x14ac:dyDescent="0.35">
      <c r="A378" t="s">
        <v>61</v>
      </c>
      <c r="B378">
        <v>6467</v>
      </c>
      <c r="C378">
        <v>62332</v>
      </c>
    </row>
    <row r="379" spans="1:3" hidden="1" outlineLevel="2" x14ac:dyDescent="0.35">
      <c r="A379" t="s">
        <v>61</v>
      </c>
      <c r="B379">
        <v>833</v>
      </c>
      <c r="C379">
        <v>12504</v>
      </c>
    </row>
    <row r="380" spans="1:3" hidden="1" outlineLevel="2" x14ac:dyDescent="0.35">
      <c r="A380" t="s">
        <v>61</v>
      </c>
      <c r="B380">
        <v>2507</v>
      </c>
      <c r="C380">
        <v>32967</v>
      </c>
    </row>
    <row r="381" spans="1:3" hidden="1" outlineLevel="2" x14ac:dyDescent="0.35">
      <c r="A381" t="s">
        <v>61</v>
      </c>
      <c r="B381">
        <v>774</v>
      </c>
      <c r="C381">
        <v>11278</v>
      </c>
    </row>
    <row r="382" spans="1:3" outlineLevel="1" collapsed="1" x14ac:dyDescent="0.35">
      <c r="A382" s="13" t="s">
        <v>145</v>
      </c>
      <c r="B382">
        <f>SUBTOTAL(9,B375:B381)</f>
        <v>11448</v>
      </c>
      <c r="C382">
        <f>SUBTOTAL(9,C375:C381)</f>
        <v>133107</v>
      </c>
    </row>
    <row r="383" spans="1:3" hidden="1" outlineLevel="2" x14ac:dyDescent="0.35">
      <c r="A383" t="s">
        <v>28</v>
      </c>
      <c r="B383">
        <v>264102</v>
      </c>
      <c r="C383">
        <v>2631033</v>
      </c>
    </row>
    <row r="384" spans="1:3" hidden="1" outlineLevel="2" x14ac:dyDescent="0.35">
      <c r="A384" t="s">
        <v>28</v>
      </c>
      <c r="B384">
        <v>25556</v>
      </c>
      <c r="C384">
        <v>640785</v>
      </c>
    </row>
    <row r="385" spans="1:3" hidden="1" outlineLevel="2" x14ac:dyDescent="0.35">
      <c r="A385" t="s">
        <v>28</v>
      </c>
      <c r="B385">
        <v>245194</v>
      </c>
      <c r="C385">
        <v>1056320</v>
      </c>
    </row>
    <row r="386" spans="1:3" hidden="1" outlineLevel="2" x14ac:dyDescent="0.35">
      <c r="A386" t="s">
        <v>28</v>
      </c>
      <c r="B386">
        <v>72000</v>
      </c>
      <c r="C386">
        <v>240000</v>
      </c>
    </row>
    <row r="387" spans="1:3" outlineLevel="1" collapsed="1" x14ac:dyDescent="0.35">
      <c r="A387" s="13" t="s">
        <v>146</v>
      </c>
      <c r="B387">
        <f>SUBTOTAL(9,B383:B386)</f>
        <v>606852</v>
      </c>
      <c r="C387">
        <f>SUBTOTAL(9,C383:C386)</f>
        <v>4568138</v>
      </c>
    </row>
    <row r="388" spans="1:3" hidden="1" outlineLevel="2" x14ac:dyDescent="0.35">
      <c r="A388" t="s">
        <v>66</v>
      </c>
      <c r="B388">
        <v>14</v>
      </c>
      <c r="C388">
        <v>310</v>
      </c>
    </row>
    <row r="389" spans="1:3" hidden="1" outlineLevel="2" x14ac:dyDescent="0.35">
      <c r="A389" t="s">
        <v>66</v>
      </c>
      <c r="B389">
        <v>1386</v>
      </c>
      <c r="C389">
        <v>20374</v>
      </c>
    </row>
    <row r="390" spans="1:3" hidden="1" outlineLevel="2" x14ac:dyDescent="0.35">
      <c r="A390" t="s">
        <v>66</v>
      </c>
      <c r="B390">
        <v>140</v>
      </c>
      <c r="C390">
        <v>7231</v>
      </c>
    </row>
    <row r="391" spans="1:3" hidden="1" outlineLevel="2" x14ac:dyDescent="0.35">
      <c r="A391" t="s">
        <v>66</v>
      </c>
      <c r="B391">
        <v>50</v>
      </c>
      <c r="C391">
        <v>3236</v>
      </c>
    </row>
    <row r="392" spans="1:3" hidden="1" outlineLevel="2" x14ac:dyDescent="0.35">
      <c r="A392" t="s">
        <v>66</v>
      </c>
      <c r="B392">
        <v>5806</v>
      </c>
      <c r="C392">
        <v>70066</v>
      </c>
    </row>
    <row r="393" spans="1:3" hidden="1" outlineLevel="2" x14ac:dyDescent="0.35">
      <c r="A393" t="s">
        <v>66</v>
      </c>
      <c r="B393">
        <v>1774</v>
      </c>
      <c r="C393">
        <v>26350</v>
      </c>
    </row>
    <row r="394" spans="1:3" outlineLevel="1" collapsed="1" x14ac:dyDescent="0.35">
      <c r="A394" s="13" t="s">
        <v>147</v>
      </c>
      <c r="B394">
        <f>SUBTOTAL(9,B388:B393)</f>
        <v>9170</v>
      </c>
      <c r="C394">
        <f>SUBTOTAL(9,C388:C393)</f>
        <v>127567</v>
      </c>
    </row>
    <row r="395" spans="1:3" hidden="1" outlineLevel="2" x14ac:dyDescent="0.35">
      <c r="A395" t="s">
        <v>310</v>
      </c>
      <c r="B395">
        <v>1733</v>
      </c>
      <c r="C395">
        <v>21747</v>
      </c>
    </row>
    <row r="396" spans="1:3" hidden="1" outlineLevel="2" x14ac:dyDescent="0.35">
      <c r="A396" t="s">
        <v>310</v>
      </c>
      <c r="B396">
        <v>189</v>
      </c>
      <c r="C396">
        <v>3266</v>
      </c>
    </row>
    <row r="397" spans="1:3" outlineLevel="1" collapsed="1" x14ac:dyDescent="0.35">
      <c r="A397" s="13" t="s">
        <v>313</v>
      </c>
      <c r="B397">
        <f>SUBTOTAL(9,B395:B396)</f>
        <v>1922</v>
      </c>
      <c r="C397">
        <f>SUBTOTAL(9,C395:C396)</f>
        <v>25013</v>
      </c>
    </row>
    <row r="398" spans="1:3" hidden="1" outlineLevel="2" x14ac:dyDescent="0.35">
      <c r="A398" t="s">
        <v>44</v>
      </c>
      <c r="B398">
        <v>198</v>
      </c>
      <c r="C398">
        <v>3745</v>
      </c>
    </row>
    <row r="399" spans="1:3" hidden="1" outlineLevel="2" x14ac:dyDescent="0.35">
      <c r="A399" t="s">
        <v>44</v>
      </c>
      <c r="B399">
        <v>60467</v>
      </c>
      <c r="C399">
        <v>709163</v>
      </c>
    </row>
    <row r="400" spans="1:3" hidden="1" outlineLevel="2" x14ac:dyDescent="0.35">
      <c r="A400" t="s">
        <v>44</v>
      </c>
      <c r="B400">
        <v>16983</v>
      </c>
      <c r="C400">
        <v>268322</v>
      </c>
    </row>
    <row r="401" spans="1:3" outlineLevel="1" collapsed="1" x14ac:dyDescent="0.35">
      <c r="A401" s="13" t="s">
        <v>148</v>
      </c>
      <c r="B401">
        <f>SUBTOTAL(9,B398:B400)</f>
        <v>77648</v>
      </c>
      <c r="C401">
        <f>SUBTOTAL(9,C398:C400)</f>
        <v>981230</v>
      </c>
    </row>
    <row r="402" spans="1:3" hidden="1" outlineLevel="2" x14ac:dyDescent="0.35">
      <c r="A402" t="s">
        <v>18</v>
      </c>
      <c r="B402">
        <v>14</v>
      </c>
      <c r="C402">
        <v>434</v>
      </c>
    </row>
    <row r="403" spans="1:3" hidden="1" outlineLevel="2" x14ac:dyDescent="0.35">
      <c r="A403" t="s">
        <v>18</v>
      </c>
      <c r="B403">
        <v>3416</v>
      </c>
      <c r="C403">
        <v>36823</v>
      </c>
    </row>
    <row r="404" spans="1:3" hidden="1" outlineLevel="2" x14ac:dyDescent="0.35">
      <c r="A404" t="s">
        <v>18</v>
      </c>
      <c r="B404">
        <v>7938</v>
      </c>
      <c r="C404">
        <v>79750</v>
      </c>
    </row>
    <row r="405" spans="1:3" hidden="1" outlineLevel="2" x14ac:dyDescent="0.35">
      <c r="A405" t="s">
        <v>18</v>
      </c>
      <c r="B405">
        <v>695488</v>
      </c>
      <c r="C405">
        <v>5668740</v>
      </c>
    </row>
    <row r="406" spans="1:3" hidden="1" outlineLevel="2" x14ac:dyDescent="0.35">
      <c r="A406" t="s">
        <v>18</v>
      </c>
      <c r="B406">
        <v>4680</v>
      </c>
      <c r="C406">
        <v>48059</v>
      </c>
    </row>
    <row r="407" spans="1:3" hidden="1" outlineLevel="2" x14ac:dyDescent="0.35">
      <c r="A407" t="s">
        <v>18</v>
      </c>
      <c r="B407">
        <v>57123</v>
      </c>
      <c r="C407">
        <v>508096</v>
      </c>
    </row>
    <row r="408" spans="1:3" hidden="1" outlineLevel="2" x14ac:dyDescent="0.35">
      <c r="A408" t="s">
        <v>18</v>
      </c>
      <c r="B408">
        <v>216000</v>
      </c>
      <c r="C408">
        <v>677785</v>
      </c>
    </row>
    <row r="409" spans="1:3" outlineLevel="1" collapsed="1" x14ac:dyDescent="0.35">
      <c r="A409" s="13" t="s">
        <v>149</v>
      </c>
      <c r="B409">
        <f>SUBTOTAL(9,B402:B408)</f>
        <v>984659</v>
      </c>
      <c r="C409">
        <f>SUBTOTAL(9,C402:C408)</f>
        <v>7019687</v>
      </c>
    </row>
    <row r="410" spans="1:3" hidden="1" outlineLevel="2" x14ac:dyDescent="0.35">
      <c r="A410" t="s">
        <v>87</v>
      </c>
      <c r="B410">
        <v>32810</v>
      </c>
      <c r="C410">
        <v>317715</v>
      </c>
    </row>
    <row r="411" spans="1:3" hidden="1" outlineLevel="2" x14ac:dyDescent="0.35">
      <c r="A411" t="s">
        <v>87</v>
      </c>
      <c r="B411">
        <v>1755</v>
      </c>
      <c r="C411">
        <v>37749</v>
      </c>
    </row>
    <row r="412" spans="1:3" outlineLevel="1" collapsed="1" x14ac:dyDescent="0.35">
      <c r="A412" s="13" t="s">
        <v>150</v>
      </c>
      <c r="B412">
        <f>SUBTOTAL(9,B410:B411)</f>
        <v>34565</v>
      </c>
      <c r="C412">
        <f>SUBTOTAL(9,C410:C411)</f>
        <v>355464</v>
      </c>
    </row>
    <row r="413" spans="1:3" hidden="1" outlineLevel="2" x14ac:dyDescent="0.35">
      <c r="A413" t="s">
        <v>297</v>
      </c>
      <c r="B413">
        <v>2016</v>
      </c>
      <c r="C413">
        <v>39326</v>
      </c>
    </row>
    <row r="414" spans="1:3" outlineLevel="1" collapsed="1" x14ac:dyDescent="0.35">
      <c r="A414" s="13" t="s">
        <v>300</v>
      </c>
      <c r="B414">
        <f>SUBTOTAL(9,B413:B413)</f>
        <v>2016</v>
      </c>
      <c r="C414">
        <f>SUBTOTAL(9,C413:C413)</f>
        <v>39326</v>
      </c>
    </row>
    <row r="415" spans="1:3" hidden="1" outlineLevel="2" x14ac:dyDescent="0.35">
      <c r="A415" t="s">
        <v>31</v>
      </c>
      <c r="B415">
        <v>41328</v>
      </c>
      <c r="C415">
        <v>573758</v>
      </c>
    </row>
    <row r="416" spans="1:3" outlineLevel="1" collapsed="1" x14ac:dyDescent="0.35">
      <c r="A416" s="13" t="s">
        <v>151</v>
      </c>
      <c r="B416">
        <f>SUBTOTAL(9,B415:B415)</f>
        <v>41328</v>
      </c>
      <c r="C416">
        <f>SUBTOTAL(9,C415:C415)</f>
        <v>573758</v>
      </c>
    </row>
    <row r="417" spans="1:3" hidden="1" outlineLevel="2" x14ac:dyDescent="0.35">
      <c r="A417" t="s">
        <v>43</v>
      </c>
      <c r="B417">
        <v>22554</v>
      </c>
      <c r="C417">
        <v>195767</v>
      </c>
    </row>
    <row r="418" spans="1:3" hidden="1" outlineLevel="2" x14ac:dyDescent="0.35">
      <c r="A418" t="s">
        <v>43</v>
      </c>
      <c r="B418">
        <v>1638</v>
      </c>
      <c r="C418">
        <v>20718</v>
      </c>
    </row>
    <row r="419" spans="1:3" outlineLevel="1" collapsed="1" x14ac:dyDescent="0.35">
      <c r="A419" s="13" t="s">
        <v>152</v>
      </c>
      <c r="B419">
        <f>SUBTOTAL(9,B417:B418)</f>
        <v>24192</v>
      </c>
      <c r="C419">
        <f>SUBTOTAL(9,C417:C418)</f>
        <v>216485</v>
      </c>
    </row>
    <row r="420" spans="1:3" hidden="1" outlineLevel="2" x14ac:dyDescent="0.35">
      <c r="A420" t="s">
        <v>37</v>
      </c>
      <c r="B420">
        <v>572</v>
      </c>
      <c r="C420">
        <v>47353</v>
      </c>
    </row>
    <row r="421" spans="1:3" hidden="1" outlineLevel="2" x14ac:dyDescent="0.35">
      <c r="A421" t="s">
        <v>37</v>
      </c>
      <c r="B421">
        <v>527</v>
      </c>
      <c r="C421">
        <v>7325</v>
      </c>
    </row>
    <row r="422" spans="1:3" hidden="1" outlineLevel="2" x14ac:dyDescent="0.35">
      <c r="A422" t="s">
        <v>37</v>
      </c>
      <c r="B422">
        <v>3215</v>
      </c>
      <c r="C422">
        <v>47349</v>
      </c>
    </row>
    <row r="423" spans="1:3" hidden="1" outlineLevel="2" x14ac:dyDescent="0.35">
      <c r="A423" t="s">
        <v>37</v>
      </c>
      <c r="B423">
        <v>1926</v>
      </c>
      <c r="C423">
        <v>20123</v>
      </c>
    </row>
    <row r="424" spans="1:3" hidden="1" outlineLevel="2" x14ac:dyDescent="0.35">
      <c r="A424" t="s">
        <v>37</v>
      </c>
      <c r="B424">
        <v>518</v>
      </c>
      <c r="C424">
        <v>4302</v>
      </c>
    </row>
    <row r="425" spans="1:3" hidden="1" outlineLevel="2" x14ac:dyDescent="0.35">
      <c r="A425" t="s">
        <v>37</v>
      </c>
      <c r="B425">
        <v>2057</v>
      </c>
      <c r="C425">
        <v>24074</v>
      </c>
    </row>
    <row r="426" spans="1:3" hidden="1" outlineLevel="2" x14ac:dyDescent="0.35">
      <c r="A426" t="s">
        <v>37</v>
      </c>
      <c r="B426">
        <v>950</v>
      </c>
      <c r="C426">
        <v>5736</v>
      </c>
    </row>
    <row r="427" spans="1:3" hidden="1" outlineLevel="2" x14ac:dyDescent="0.35">
      <c r="A427" t="s">
        <v>37</v>
      </c>
      <c r="B427">
        <v>2</v>
      </c>
      <c r="C427">
        <v>455</v>
      </c>
    </row>
    <row r="428" spans="1:3" hidden="1" outlineLevel="2" x14ac:dyDescent="0.35">
      <c r="A428" t="s">
        <v>37</v>
      </c>
      <c r="B428">
        <v>2</v>
      </c>
      <c r="C428">
        <v>269</v>
      </c>
    </row>
    <row r="429" spans="1:3" hidden="1" outlineLevel="2" x14ac:dyDescent="0.35">
      <c r="A429" t="s">
        <v>37</v>
      </c>
      <c r="B429">
        <v>0</v>
      </c>
      <c r="C429">
        <v>35</v>
      </c>
    </row>
    <row r="430" spans="1:3" hidden="1" outlineLevel="2" x14ac:dyDescent="0.35">
      <c r="A430" t="s">
        <v>37</v>
      </c>
      <c r="B430">
        <v>26184</v>
      </c>
      <c r="C430">
        <v>287170</v>
      </c>
    </row>
    <row r="431" spans="1:3" hidden="1" outlineLevel="2" x14ac:dyDescent="0.35">
      <c r="A431" t="s">
        <v>37</v>
      </c>
      <c r="B431">
        <v>21944</v>
      </c>
      <c r="C431">
        <v>276149</v>
      </c>
    </row>
    <row r="432" spans="1:3" hidden="1" outlineLevel="2" x14ac:dyDescent="0.35">
      <c r="A432" t="s">
        <v>37</v>
      </c>
      <c r="B432">
        <v>300</v>
      </c>
      <c r="C432">
        <v>1030</v>
      </c>
    </row>
    <row r="433" spans="1:3" hidden="1" outlineLevel="2" x14ac:dyDescent="0.35">
      <c r="A433" t="s">
        <v>37</v>
      </c>
      <c r="B433">
        <v>2280</v>
      </c>
      <c r="C433">
        <v>7608</v>
      </c>
    </row>
    <row r="434" spans="1:3" hidden="1" outlineLevel="2" x14ac:dyDescent="0.35">
      <c r="A434" t="s">
        <v>37</v>
      </c>
      <c r="B434">
        <v>3</v>
      </c>
      <c r="C434">
        <v>321</v>
      </c>
    </row>
    <row r="435" spans="1:3" hidden="1" outlineLevel="2" x14ac:dyDescent="0.35">
      <c r="A435" t="s">
        <v>37</v>
      </c>
      <c r="B435">
        <v>194</v>
      </c>
      <c r="C435">
        <v>3096</v>
      </c>
    </row>
    <row r="436" spans="1:3" outlineLevel="1" collapsed="1" x14ac:dyDescent="0.35">
      <c r="A436" s="13" t="s">
        <v>153</v>
      </c>
      <c r="B436">
        <f>SUBTOTAL(9,B420:B435)</f>
        <v>60674</v>
      </c>
      <c r="C436">
        <f>SUBTOTAL(9,C420:C435)</f>
        <v>732395</v>
      </c>
    </row>
    <row r="437" spans="1:3" hidden="1" outlineLevel="2" x14ac:dyDescent="0.35">
      <c r="A437" t="s">
        <v>77</v>
      </c>
      <c r="B437">
        <v>315</v>
      </c>
      <c r="C437">
        <v>3050</v>
      </c>
    </row>
    <row r="438" spans="1:3" hidden="1" outlineLevel="2" x14ac:dyDescent="0.35">
      <c r="A438" t="s">
        <v>77</v>
      </c>
      <c r="B438">
        <v>306</v>
      </c>
      <c r="C438">
        <v>3320</v>
      </c>
    </row>
    <row r="439" spans="1:3" outlineLevel="1" collapsed="1" x14ac:dyDescent="0.35">
      <c r="A439" s="13" t="s">
        <v>154</v>
      </c>
      <c r="B439">
        <f>SUBTOTAL(9,B437:B438)</f>
        <v>621</v>
      </c>
      <c r="C439">
        <f>SUBTOTAL(9,C437:C438)</f>
        <v>6370</v>
      </c>
    </row>
    <row r="440" spans="1:3" hidden="1" outlineLevel="2" x14ac:dyDescent="0.35">
      <c r="A440" t="s">
        <v>51</v>
      </c>
      <c r="B440">
        <v>66150</v>
      </c>
      <c r="C440">
        <v>604639</v>
      </c>
    </row>
    <row r="441" spans="1:3" outlineLevel="1" collapsed="1" x14ac:dyDescent="0.35">
      <c r="A441" s="13" t="s">
        <v>155</v>
      </c>
      <c r="B441">
        <f>SUBTOTAL(9,B440:B440)</f>
        <v>66150</v>
      </c>
      <c r="C441">
        <f>SUBTOTAL(9,C440:C440)</f>
        <v>604639</v>
      </c>
    </row>
    <row r="442" spans="1:3" hidden="1" outlineLevel="2" x14ac:dyDescent="0.35">
      <c r="A442" t="s">
        <v>11</v>
      </c>
      <c r="B442">
        <v>106</v>
      </c>
      <c r="C442">
        <v>4999</v>
      </c>
    </row>
    <row r="443" spans="1:3" hidden="1" outlineLevel="2" x14ac:dyDescent="0.35">
      <c r="A443" t="s">
        <v>11</v>
      </c>
      <c r="B443">
        <v>2744</v>
      </c>
      <c r="C443">
        <v>132936</v>
      </c>
    </row>
    <row r="444" spans="1:3" hidden="1" outlineLevel="2" x14ac:dyDescent="0.35">
      <c r="A444" t="s">
        <v>11</v>
      </c>
      <c r="B444">
        <v>24122</v>
      </c>
      <c r="C444">
        <v>562422</v>
      </c>
    </row>
    <row r="445" spans="1:3" hidden="1" outlineLevel="2" x14ac:dyDescent="0.35">
      <c r="A445" t="s">
        <v>11</v>
      </c>
      <c r="B445">
        <v>2770</v>
      </c>
      <c r="C445">
        <v>64347</v>
      </c>
    </row>
    <row r="446" spans="1:3" hidden="1" outlineLevel="2" x14ac:dyDescent="0.35">
      <c r="A446" t="s">
        <v>11</v>
      </c>
      <c r="B446">
        <v>432</v>
      </c>
      <c r="C446">
        <v>7720</v>
      </c>
    </row>
    <row r="447" spans="1:3" hidden="1" outlineLevel="2" x14ac:dyDescent="0.35">
      <c r="A447" t="s">
        <v>11</v>
      </c>
      <c r="B447">
        <v>45</v>
      </c>
      <c r="C447">
        <v>565</v>
      </c>
    </row>
    <row r="448" spans="1:3" hidden="1" outlineLevel="2" x14ac:dyDescent="0.35">
      <c r="A448" t="s">
        <v>11</v>
      </c>
      <c r="B448">
        <v>0</v>
      </c>
      <c r="C448">
        <v>250</v>
      </c>
    </row>
    <row r="449" spans="1:3" hidden="1" outlineLevel="2" x14ac:dyDescent="0.35">
      <c r="A449" t="s">
        <v>11</v>
      </c>
      <c r="B449">
        <v>1034576</v>
      </c>
      <c r="C449">
        <v>19095154</v>
      </c>
    </row>
    <row r="450" spans="1:3" hidden="1" outlineLevel="2" x14ac:dyDescent="0.35">
      <c r="A450" t="s">
        <v>11</v>
      </c>
      <c r="B450">
        <v>1167</v>
      </c>
      <c r="C450">
        <v>25748</v>
      </c>
    </row>
    <row r="451" spans="1:3" hidden="1" outlineLevel="2" x14ac:dyDescent="0.35">
      <c r="A451" t="s">
        <v>11</v>
      </c>
      <c r="B451">
        <v>202777</v>
      </c>
      <c r="C451">
        <v>4912594</v>
      </c>
    </row>
    <row r="452" spans="1:3" hidden="1" outlineLevel="2" x14ac:dyDescent="0.35">
      <c r="A452" t="s">
        <v>11</v>
      </c>
      <c r="B452">
        <v>81</v>
      </c>
      <c r="C452">
        <v>2866</v>
      </c>
    </row>
    <row r="453" spans="1:3" hidden="1" outlineLevel="2" x14ac:dyDescent="0.35">
      <c r="A453" t="s">
        <v>11</v>
      </c>
      <c r="B453">
        <v>270</v>
      </c>
      <c r="C453">
        <v>4176</v>
      </c>
    </row>
    <row r="454" spans="1:3" hidden="1" outlineLevel="2" x14ac:dyDescent="0.35">
      <c r="A454" t="s">
        <v>11</v>
      </c>
      <c r="B454">
        <v>126</v>
      </c>
      <c r="C454">
        <v>8738</v>
      </c>
    </row>
    <row r="455" spans="1:3" outlineLevel="1" collapsed="1" x14ac:dyDescent="0.35">
      <c r="A455" s="13" t="s">
        <v>156</v>
      </c>
      <c r="B455">
        <f>SUBTOTAL(9,B442:B454)</f>
        <v>1269216</v>
      </c>
      <c r="C455">
        <f>SUBTOTAL(9,C442:C454)</f>
        <v>24822515</v>
      </c>
    </row>
    <row r="456" spans="1:3" hidden="1" outlineLevel="2" x14ac:dyDescent="0.35">
      <c r="A456" t="s">
        <v>57</v>
      </c>
      <c r="B456">
        <v>38507</v>
      </c>
      <c r="C456">
        <v>379751</v>
      </c>
    </row>
    <row r="457" spans="1:3" hidden="1" outlineLevel="2" x14ac:dyDescent="0.35">
      <c r="A457" t="s">
        <v>57</v>
      </c>
      <c r="B457">
        <v>716</v>
      </c>
      <c r="C457">
        <v>14285</v>
      </c>
    </row>
    <row r="458" spans="1:3" outlineLevel="1" collapsed="1" x14ac:dyDescent="0.35">
      <c r="A458" s="13" t="s">
        <v>157</v>
      </c>
      <c r="B458">
        <f>SUBTOTAL(9,B456:B457)</f>
        <v>39223</v>
      </c>
      <c r="C458">
        <f>SUBTOTAL(9,C456:C457)</f>
        <v>394036</v>
      </c>
    </row>
    <row r="459" spans="1:3" hidden="1" outlineLevel="2" x14ac:dyDescent="0.35">
      <c r="A459" t="s">
        <v>79</v>
      </c>
      <c r="B459">
        <v>14</v>
      </c>
      <c r="C459">
        <v>322</v>
      </c>
    </row>
    <row r="460" spans="1:3" hidden="1" outlineLevel="2" x14ac:dyDescent="0.35">
      <c r="A460" t="s">
        <v>79</v>
      </c>
      <c r="B460">
        <v>1266</v>
      </c>
      <c r="C460">
        <v>13041</v>
      </c>
    </row>
    <row r="461" spans="1:3" hidden="1" outlineLevel="2" x14ac:dyDescent="0.35">
      <c r="A461" t="s">
        <v>79</v>
      </c>
      <c r="B461">
        <v>1846</v>
      </c>
      <c r="C461">
        <v>17726</v>
      </c>
    </row>
    <row r="462" spans="1:3" outlineLevel="1" collapsed="1" x14ac:dyDescent="0.35">
      <c r="A462" s="13" t="s">
        <v>158</v>
      </c>
      <c r="B462">
        <f>SUBTOTAL(9,B459:B461)</f>
        <v>3126</v>
      </c>
      <c r="C462">
        <f>SUBTOTAL(9,C459:C461)</f>
        <v>31089</v>
      </c>
    </row>
    <row r="463" spans="1:3" hidden="1" outlineLevel="2" x14ac:dyDescent="0.35">
      <c r="A463" t="s">
        <v>54</v>
      </c>
      <c r="B463">
        <v>747</v>
      </c>
      <c r="C463">
        <v>11880</v>
      </c>
    </row>
    <row r="464" spans="1:3" hidden="1" outlineLevel="2" x14ac:dyDescent="0.35">
      <c r="A464" t="s">
        <v>54</v>
      </c>
      <c r="B464">
        <v>230</v>
      </c>
      <c r="C464">
        <v>4746</v>
      </c>
    </row>
    <row r="465" spans="1:3" hidden="1" outlineLevel="2" x14ac:dyDescent="0.35">
      <c r="A465" t="s">
        <v>54</v>
      </c>
      <c r="B465">
        <v>24000</v>
      </c>
      <c r="C465">
        <v>92400</v>
      </c>
    </row>
    <row r="466" spans="1:3" outlineLevel="1" collapsed="1" x14ac:dyDescent="0.35">
      <c r="A466" s="13" t="s">
        <v>159</v>
      </c>
      <c r="B466">
        <f>SUBTOTAL(9,B463:B465)</f>
        <v>24977</v>
      </c>
      <c r="C466">
        <f>SUBTOTAL(9,C463:C465)</f>
        <v>109026</v>
      </c>
    </row>
    <row r="467" spans="1:3" hidden="1" outlineLevel="2" x14ac:dyDescent="0.35">
      <c r="A467" t="s">
        <v>22</v>
      </c>
      <c r="B467">
        <v>45</v>
      </c>
      <c r="C467">
        <v>1076</v>
      </c>
    </row>
    <row r="468" spans="1:3" hidden="1" outlineLevel="2" x14ac:dyDescent="0.35">
      <c r="A468" t="s">
        <v>22</v>
      </c>
      <c r="B468">
        <v>450</v>
      </c>
      <c r="C468">
        <v>12710</v>
      </c>
    </row>
    <row r="469" spans="1:3" hidden="1" outlineLevel="2" x14ac:dyDescent="0.35">
      <c r="A469" t="s">
        <v>22</v>
      </c>
      <c r="B469">
        <v>54828</v>
      </c>
      <c r="C469">
        <v>384564</v>
      </c>
    </row>
    <row r="470" spans="1:3" hidden="1" outlineLevel="2" x14ac:dyDescent="0.35">
      <c r="A470" t="s">
        <v>22</v>
      </c>
      <c r="B470">
        <v>68</v>
      </c>
      <c r="C470">
        <v>1626</v>
      </c>
    </row>
    <row r="471" spans="1:3" hidden="1" outlineLevel="2" x14ac:dyDescent="0.35">
      <c r="A471" t="s">
        <v>22</v>
      </c>
      <c r="B471">
        <v>2007</v>
      </c>
      <c r="C471">
        <v>83452</v>
      </c>
    </row>
    <row r="472" spans="1:3" hidden="1" outlineLevel="2" x14ac:dyDescent="0.35">
      <c r="A472" t="s">
        <v>22</v>
      </c>
      <c r="B472">
        <v>767200</v>
      </c>
      <c r="C472">
        <v>3399134</v>
      </c>
    </row>
    <row r="473" spans="1:3" outlineLevel="1" collapsed="1" x14ac:dyDescent="0.35">
      <c r="A473" s="13" t="s">
        <v>160</v>
      </c>
      <c r="B473">
        <f>SUBTOTAL(9,B467:B472)</f>
        <v>824598</v>
      </c>
      <c r="C473">
        <f>SUBTOTAL(9,C467:C472)</f>
        <v>3882562</v>
      </c>
    </row>
    <row r="474" spans="1:3" hidden="1" outlineLevel="2" x14ac:dyDescent="0.35">
      <c r="A474" t="s">
        <v>69</v>
      </c>
      <c r="B474">
        <v>14</v>
      </c>
      <c r="C474">
        <v>273</v>
      </c>
    </row>
    <row r="475" spans="1:3" hidden="1" outlineLevel="2" x14ac:dyDescent="0.35">
      <c r="A475" t="s">
        <v>69</v>
      </c>
      <c r="B475">
        <v>45</v>
      </c>
      <c r="C475">
        <v>475</v>
      </c>
    </row>
    <row r="476" spans="1:3" hidden="1" outlineLevel="2" x14ac:dyDescent="0.35">
      <c r="A476" t="s">
        <v>69</v>
      </c>
      <c r="B476">
        <v>90</v>
      </c>
      <c r="C476">
        <v>825</v>
      </c>
    </row>
    <row r="477" spans="1:3" hidden="1" outlineLevel="2" x14ac:dyDescent="0.35">
      <c r="A477" t="s">
        <v>69</v>
      </c>
      <c r="B477">
        <v>15238</v>
      </c>
      <c r="C477">
        <v>186527</v>
      </c>
    </row>
    <row r="478" spans="1:3" hidden="1" outlineLevel="2" x14ac:dyDescent="0.35">
      <c r="A478" t="s">
        <v>69</v>
      </c>
      <c r="B478">
        <v>6342</v>
      </c>
      <c r="C478">
        <v>93122</v>
      </c>
    </row>
    <row r="479" spans="1:3" outlineLevel="1" collapsed="1" x14ac:dyDescent="0.35">
      <c r="A479" s="13" t="s">
        <v>161</v>
      </c>
      <c r="B479">
        <f>SUBTOTAL(9,B474:B478)</f>
        <v>21729</v>
      </c>
      <c r="C479">
        <f>SUBTOTAL(9,C474:C478)</f>
        <v>281222</v>
      </c>
    </row>
    <row r="480" spans="1:3" hidden="1" outlineLevel="2" x14ac:dyDescent="0.35">
      <c r="A480" t="s">
        <v>322</v>
      </c>
      <c r="B480">
        <v>6579</v>
      </c>
      <c r="C480">
        <v>80991</v>
      </c>
    </row>
    <row r="481" spans="1:3" hidden="1" outlineLevel="2" x14ac:dyDescent="0.35">
      <c r="A481" t="s">
        <v>322</v>
      </c>
      <c r="B481">
        <v>225</v>
      </c>
      <c r="C481">
        <v>4616</v>
      </c>
    </row>
    <row r="482" spans="1:3" outlineLevel="1" collapsed="1" x14ac:dyDescent="0.35">
      <c r="A482" s="13" t="s">
        <v>323</v>
      </c>
      <c r="B482">
        <f>SUBTOTAL(9,B480:B481)</f>
        <v>6804</v>
      </c>
      <c r="C482">
        <f>SUBTOTAL(9,C480:C481)</f>
        <v>85607</v>
      </c>
    </row>
    <row r="483" spans="1:3" hidden="1" outlineLevel="2" x14ac:dyDescent="0.35">
      <c r="A483" t="s">
        <v>20</v>
      </c>
      <c r="B483">
        <v>30798</v>
      </c>
      <c r="C483">
        <v>314900</v>
      </c>
    </row>
    <row r="484" spans="1:3" hidden="1" outlineLevel="2" x14ac:dyDescent="0.35">
      <c r="A484" t="s">
        <v>20</v>
      </c>
      <c r="B484">
        <v>450</v>
      </c>
      <c r="C484">
        <v>4503</v>
      </c>
    </row>
    <row r="485" spans="1:3" hidden="1" outlineLevel="2" x14ac:dyDescent="0.35">
      <c r="A485" t="s">
        <v>20</v>
      </c>
      <c r="B485">
        <v>418064</v>
      </c>
      <c r="C485">
        <v>4073012</v>
      </c>
    </row>
    <row r="486" spans="1:3" hidden="1" outlineLevel="2" x14ac:dyDescent="0.35">
      <c r="A486" t="s">
        <v>20</v>
      </c>
      <c r="B486">
        <v>240374</v>
      </c>
      <c r="C486">
        <v>3143677</v>
      </c>
    </row>
    <row r="487" spans="1:3" hidden="1" outlineLevel="2" x14ac:dyDescent="0.35">
      <c r="A487" t="s">
        <v>20</v>
      </c>
      <c r="B487">
        <v>238522</v>
      </c>
      <c r="C487">
        <v>1197079</v>
      </c>
    </row>
    <row r="488" spans="1:3" outlineLevel="1" collapsed="1" x14ac:dyDescent="0.35">
      <c r="A488" s="13" t="s">
        <v>162</v>
      </c>
      <c r="B488">
        <f>SUBTOTAL(9,B483:B487)</f>
        <v>928208</v>
      </c>
      <c r="C488">
        <f>SUBTOTAL(9,C483:C487)</f>
        <v>8733171</v>
      </c>
    </row>
    <row r="489" spans="1:3" hidden="1" outlineLevel="2" x14ac:dyDescent="0.35">
      <c r="A489" t="s">
        <v>184</v>
      </c>
      <c r="B489">
        <v>18</v>
      </c>
      <c r="C489">
        <v>482</v>
      </c>
    </row>
    <row r="490" spans="1:3" hidden="1" outlineLevel="2" x14ac:dyDescent="0.35">
      <c r="A490" t="s">
        <v>184</v>
      </c>
      <c r="B490">
        <v>1512</v>
      </c>
      <c r="C490">
        <v>16934</v>
      </c>
    </row>
    <row r="491" spans="1:3" hidden="1" outlineLevel="2" x14ac:dyDescent="0.35">
      <c r="A491" t="s">
        <v>184</v>
      </c>
      <c r="B491">
        <v>7772</v>
      </c>
      <c r="C491">
        <v>95400</v>
      </c>
    </row>
    <row r="492" spans="1:3" hidden="1" outlineLevel="2" x14ac:dyDescent="0.35">
      <c r="A492" t="s">
        <v>184</v>
      </c>
      <c r="B492">
        <v>2004</v>
      </c>
      <c r="C492">
        <v>64077</v>
      </c>
    </row>
    <row r="493" spans="1:3" hidden="1" outlineLevel="2" x14ac:dyDescent="0.35">
      <c r="A493" t="s">
        <v>184</v>
      </c>
      <c r="B493">
        <v>72000</v>
      </c>
      <c r="C493">
        <v>313508</v>
      </c>
    </row>
    <row r="494" spans="1:3" outlineLevel="1" collapsed="1" x14ac:dyDescent="0.35">
      <c r="A494" s="13" t="s">
        <v>190</v>
      </c>
      <c r="B494">
        <f>SUBTOTAL(9,B489:B493)</f>
        <v>83306</v>
      </c>
      <c r="C494">
        <f>SUBTOTAL(9,C489:C493)</f>
        <v>490401</v>
      </c>
    </row>
    <row r="495" spans="1:3" hidden="1" outlineLevel="2" x14ac:dyDescent="0.35">
      <c r="A495" t="s">
        <v>295</v>
      </c>
      <c r="B495">
        <v>68</v>
      </c>
      <c r="C495">
        <v>1636</v>
      </c>
    </row>
    <row r="496" spans="1:3" hidden="1" outlineLevel="2" x14ac:dyDescent="0.35">
      <c r="A496" t="s">
        <v>295</v>
      </c>
      <c r="B496">
        <v>80</v>
      </c>
      <c r="C496">
        <v>1523</v>
      </c>
    </row>
    <row r="497" spans="1:3" hidden="1" outlineLevel="2" x14ac:dyDescent="0.35">
      <c r="A497" t="s">
        <v>295</v>
      </c>
      <c r="B497">
        <v>64</v>
      </c>
      <c r="C497">
        <v>1281</v>
      </c>
    </row>
    <row r="498" spans="1:3" outlineLevel="1" collapsed="1" x14ac:dyDescent="0.35">
      <c r="A498" s="13" t="s">
        <v>301</v>
      </c>
      <c r="B498">
        <f>SUBTOTAL(9,B495:B497)</f>
        <v>212</v>
      </c>
      <c r="C498">
        <f>SUBTOTAL(9,C495:C497)</f>
        <v>4440</v>
      </c>
    </row>
    <row r="499" spans="1:3" hidden="1" outlineLevel="2" x14ac:dyDescent="0.35">
      <c r="A499" t="s">
        <v>27</v>
      </c>
      <c r="B499">
        <v>243</v>
      </c>
      <c r="C499">
        <v>2883</v>
      </c>
    </row>
    <row r="500" spans="1:3" hidden="1" outlineLevel="2" x14ac:dyDescent="0.35">
      <c r="A500" t="s">
        <v>27</v>
      </c>
      <c r="B500">
        <v>193</v>
      </c>
      <c r="C500">
        <v>6897</v>
      </c>
    </row>
    <row r="501" spans="1:3" hidden="1" outlineLevel="2" x14ac:dyDescent="0.35">
      <c r="A501" t="s">
        <v>27</v>
      </c>
      <c r="B501">
        <v>882</v>
      </c>
      <c r="C501">
        <v>9064</v>
      </c>
    </row>
    <row r="502" spans="1:3" hidden="1" outlineLevel="2" x14ac:dyDescent="0.35">
      <c r="A502" t="s">
        <v>27</v>
      </c>
      <c r="B502">
        <v>198</v>
      </c>
      <c r="C502">
        <v>2384</v>
      </c>
    </row>
    <row r="503" spans="1:3" hidden="1" outlineLevel="2" x14ac:dyDescent="0.35">
      <c r="A503" t="s">
        <v>27</v>
      </c>
      <c r="B503">
        <v>224721</v>
      </c>
      <c r="C503">
        <v>2431236</v>
      </c>
    </row>
    <row r="504" spans="1:3" hidden="1" outlineLevel="2" x14ac:dyDescent="0.35">
      <c r="A504" t="s">
        <v>27</v>
      </c>
      <c r="B504">
        <v>24403</v>
      </c>
      <c r="C504">
        <v>536780</v>
      </c>
    </row>
    <row r="505" spans="1:3" hidden="1" outlineLevel="2" x14ac:dyDescent="0.35">
      <c r="A505" t="s">
        <v>27</v>
      </c>
      <c r="B505">
        <v>578</v>
      </c>
      <c r="C505">
        <v>7822</v>
      </c>
    </row>
    <row r="506" spans="1:3" hidden="1" outlineLevel="2" x14ac:dyDescent="0.35">
      <c r="A506" t="s">
        <v>27</v>
      </c>
      <c r="B506">
        <v>290</v>
      </c>
      <c r="C506">
        <v>3446</v>
      </c>
    </row>
    <row r="507" spans="1:3" outlineLevel="1" collapsed="1" x14ac:dyDescent="0.35">
      <c r="A507" s="13" t="s">
        <v>163</v>
      </c>
      <c r="B507">
        <f>SUBTOTAL(9,B499:B506)</f>
        <v>251508</v>
      </c>
      <c r="C507">
        <f>SUBTOTAL(9,C499:C506)</f>
        <v>3000512</v>
      </c>
    </row>
    <row r="508" spans="1:3" hidden="1" outlineLevel="2" x14ac:dyDescent="0.35">
      <c r="A508" t="s">
        <v>29</v>
      </c>
      <c r="B508">
        <v>135</v>
      </c>
      <c r="C508">
        <v>3739</v>
      </c>
    </row>
    <row r="509" spans="1:3" hidden="1" outlineLevel="2" x14ac:dyDescent="0.35">
      <c r="A509" t="s">
        <v>29</v>
      </c>
      <c r="B509">
        <v>349607</v>
      </c>
      <c r="C509">
        <v>3521121</v>
      </c>
    </row>
    <row r="510" spans="1:3" hidden="1" outlineLevel="2" x14ac:dyDescent="0.35">
      <c r="A510" t="s">
        <v>29</v>
      </c>
      <c r="B510">
        <v>1089</v>
      </c>
      <c r="C510">
        <v>13552</v>
      </c>
    </row>
    <row r="511" spans="1:3" hidden="1" outlineLevel="2" x14ac:dyDescent="0.35">
      <c r="A511" t="s">
        <v>29</v>
      </c>
      <c r="B511">
        <v>51260</v>
      </c>
      <c r="C511">
        <v>806194</v>
      </c>
    </row>
    <row r="512" spans="1:3" outlineLevel="1" collapsed="1" x14ac:dyDescent="0.35">
      <c r="A512" s="13" t="s">
        <v>164</v>
      </c>
      <c r="B512">
        <f>SUBTOTAL(9,B508:B511)</f>
        <v>402091</v>
      </c>
      <c r="C512">
        <f>SUBTOTAL(9,C508:C511)</f>
        <v>4344606</v>
      </c>
    </row>
    <row r="513" spans="1:3" hidden="1" outlineLevel="2" x14ac:dyDescent="0.35">
      <c r="A513" t="s">
        <v>81</v>
      </c>
      <c r="B513">
        <v>5</v>
      </c>
      <c r="C513">
        <v>91</v>
      </c>
    </row>
    <row r="514" spans="1:3" hidden="1" outlineLevel="2" x14ac:dyDescent="0.35">
      <c r="A514" t="s">
        <v>81</v>
      </c>
      <c r="B514">
        <v>10</v>
      </c>
      <c r="C514">
        <v>88</v>
      </c>
    </row>
    <row r="515" spans="1:3" hidden="1" outlineLevel="2" x14ac:dyDescent="0.35">
      <c r="A515" t="s">
        <v>81</v>
      </c>
      <c r="B515">
        <v>190</v>
      </c>
      <c r="C515">
        <v>3796</v>
      </c>
    </row>
    <row r="516" spans="1:3" hidden="1" outlineLevel="2" x14ac:dyDescent="0.35">
      <c r="A516" t="s">
        <v>81</v>
      </c>
      <c r="B516">
        <v>414</v>
      </c>
      <c r="C516">
        <v>1761</v>
      </c>
    </row>
    <row r="517" spans="1:3" outlineLevel="1" collapsed="1" x14ac:dyDescent="0.35">
      <c r="A517" s="13" t="s">
        <v>165</v>
      </c>
      <c r="B517">
        <f>SUBTOTAL(9,B513:B516)</f>
        <v>619</v>
      </c>
      <c r="C517">
        <f>SUBTOTAL(9,C513:C516)</f>
        <v>5736</v>
      </c>
    </row>
    <row r="518" spans="1:3" hidden="1" outlineLevel="2" x14ac:dyDescent="0.35">
      <c r="A518" t="s">
        <v>60</v>
      </c>
      <c r="B518">
        <v>72</v>
      </c>
      <c r="C518">
        <v>5008</v>
      </c>
    </row>
    <row r="519" spans="1:3" hidden="1" outlineLevel="2" x14ac:dyDescent="0.35">
      <c r="A519" t="s">
        <v>60</v>
      </c>
      <c r="B519">
        <v>203</v>
      </c>
      <c r="C519">
        <v>2906</v>
      </c>
    </row>
    <row r="520" spans="1:3" hidden="1" outlineLevel="2" x14ac:dyDescent="0.35">
      <c r="A520" t="s">
        <v>60</v>
      </c>
      <c r="B520">
        <v>513</v>
      </c>
      <c r="C520">
        <v>7233</v>
      </c>
    </row>
    <row r="521" spans="1:3" hidden="1" outlineLevel="2" x14ac:dyDescent="0.35">
      <c r="A521" t="s">
        <v>60</v>
      </c>
      <c r="B521">
        <v>1490</v>
      </c>
      <c r="C521">
        <v>14290</v>
      </c>
    </row>
    <row r="522" spans="1:3" hidden="1" outlineLevel="2" x14ac:dyDescent="0.35">
      <c r="A522" t="s">
        <v>60</v>
      </c>
      <c r="B522">
        <v>1868</v>
      </c>
      <c r="C522">
        <v>19005</v>
      </c>
    </row>
    <row r="523" spans="1:3" hidden="1" outlineLevel="2" x14ac:dyDescent="0.35">
      <c r="A523" t="s">
        <v>60</v>
      </c>
      <c r="B523">
        <v>63</v>
      </c>
      <c r="C523">
        <v>595</v>
      </c>
    </row>
    <row r="524" spans="1:3" hidden="1" outlineLevel="2" x14ac:dyDescent="0.35">
      <c r="A524" t="s">
        <v>60</v>
      </c>
      <c r="B524">
        <v>9</v>
      </c>
      <c r="C524">
        <v>1026</v>
      </c>
    </row>
    <row r="525" spans="1:3" hidden="1" outlineLevel="2" x14ac:dyDescent="0.35">
      <c r="A525" t="s">
        <v>60</v>
      </c>
      <c r="B525">
        <v>6696</v>
      </c>
      <c r="C525">
        <v>79157</v>
      </c>
    </row>
    <row r="526" spans="1:3" hidden="1" outlineLevel="2" x14ac:dyDescent="0.35">
      <c r="A526" t="s">
        <v>60</v>
      </c>
      <c r="B526">
        <v>6134</v>
      </c>
      <c r="C526">
        <v>91737</v>
      </c>
    </row>
    <row r="527" spans="1:3" outlineLevel="1" collapsed="1" x14ac:dyDescent="0.35">
      <c r="A527" s="13" t="s">
        <v>166</v>
      </c>
      <c r="B527">
        <f>SUBTOTAL(9,B518:B526)</f>
        <v>17048</v>
      </c>
      <c r="C527">
        <f>SUBTOTAL(9,C518:C526)</f>
        <v>220957</v>
      </c>
    </row>
    <row r="528" spans="1:3" hidden="1" outlineLevel="2" x14ac:dyDescent="0.35">
      <c r="A528" t="s">
        <v>65</v>
      </c>
      <c r="B528">
        <v>13356</v>
      </c>
      <c r="C528">
        <v>187938</v>
      </c>
    </row>
    <row r="529" spans="1:3" hidden="1" outlineLevel="2" x14ac:dyDescent="0.35">
      <c r="A529" t="s">
        <v>65</v>
      </c>
      <c r="B529">
        <v>3213</v>
      </c>
      <c r="C529">
        <v>55905</v>
      </c>
    </row>
    <row r="530" spans="1:3" outlineLevel="1" collapsed="1" x14ac:dyDescent="0.35">
      <c r="A530" s="13" t="s">
        <v>167</v>
      </c>
      <c r="B530">
        <f>SUBTOTAL(9,B528:B529)</f>
        <v>16569</v>
      </c>
      <c r="C530">
        <f>SUBTOTAL(9,C528:C529)</f>
        <v>243843</v>
      </c>
    </row>
    <row r="531" spans="1:3" hidden="1" outlineLevel="2" x14ac:dyDescent="0.35">
      <c r="A531" t="s">
        <v>47</v>
      </c>
      <c r="B531">
        <v>1800</v>
      </c>
      <c r="C531">
        <v>20560</v>
      </c>
    </row>
    <row r="532" spans="1:3" hidden="1" outlineLevel="2" x14ac:dyDescent="0.35">
      <c r="A532" t="s">
        <v>47</v>
      </c>
      <c r="B532">
        <v>47340</v>
      </c>
      <c r="C532">
        <v>432725</v>
      </c>
    </row>
    <row r="533" spans="1:3" hidden="1" outlineLevel="2" x14ac:dyDescent="0.35">
      <c r="A533" t="s">
        <v>47</v>
      </c>
      <c r="B533">
        <v>8260</v>
      </c>
      <c r="C533">
        <v>73550</v>
      </c>
    </row>
    <row r="534" spans="1:3" outlineLevel="1" collapsed="1" x14ac:dyDescent="0.35">
      <c r="A534" s="13" t="s">
        <v>168</v>
      </c>
      <c r="B534">
        <f>SUBTOTAL(9,B531:B533)</f>
        <v>57400</v>
      </c>
      <c r="C534">
        <f>SUBTOTAL(9,C531:C533)</f>
        <v>526835</v>
      </c>
    </row>
    <row r="535" spans="1:3" hidden="1" outlineLevel="2" x14ac:dyDescent="0.35">
      <c r="A535" t="s">
        <v>19</v>
      </c>
      <c r="B535">
        <v>702</v>
      </c>
      <c r="C535">
        <v>13004</v>
      </c>
    </row>
    <row r="536" spans="1:3" hidden="1" outlineLevel="2" x14ac:dyDescent="0.35">
      <c r="A536" t="s">
        <v>19</v>
      </c>
      <c r="B536">
        <v>2826</v>
      </c>
      <c r="C536">
        <v>52441</v>
      </c>
    </row>
    <row r="537" spans="1:3" hidden="1" outlineLevel="2" x14ac:dyDescent="0.35">
      <c r="A537" t="s">
        <v>19</v>
      </c>
      <c r="B537">
        <v>421851</v>
      </c>
      <c r="C537">
        <v>5362790</v>
      </c>
    </row>
    <row r="538" spans="1:3" hidden="1" outlineLevel="2" x14ac:dyDescent="0.35">
      <c r="A538" t="s">
        <v>19</v>
      </c>
      <c r="B538">
        <v>687</v>
      </c>
      <c r="C538">
        <v>11772</v>
      </c>
    </row>
    <row r="539" spans="1:3" hidden="1" outlineLevel="2" x14ac:dyDescent="0.35">
      <c r="A539" t="s">
        <v>19</v>
      </c>
      <c r="B539">
        <v>51336</v>
      </c>
      <c r="C539">
        <v>895501</v>
      </c>
    </row>
    <row r="540" spans="1:3" outlineLevel="1" collapsed="1" x14ac:dyDescent="0.35">
      <c r="A540" s="13" t="s">
        <v>169</v>
      </c>
      <c r="B540">
        <f>SUBTOTAL(9,B535:B539)</f>
        <v>477402</v>
      </c>
      <c r="C540">
        <f>SUBTOTAL(9,C535:C539)</f>
        <v>6335508</v>
      </c>
    </row>
    <row r="541" spans="1:3" hidden="1" outlineLevel="2" x14ac:dyDescent="0.35">
      <c r="A541" t="s">
        <v>4</v>
      </c>
      <c r="B541">
        <v>10</v>
      </c>
      <c r="C541">
        <v>4969</v>
      </c>
    </row>
    <row r="542" spans="1:3" hidden="1" outlineLevel="2" x14ac:dyDescent="0.35">
      <c r="A542" t="s">
        <v>4</v>
      </c>
      <c r="B542">
        <v>54518</v>
      </c>
      <c r="C542">
        <v>609572</v>
      </c>
    </row>
    <row r="543" spans="1:3" hidden="1" outlineLevel="2" x14ac:dyDescent="0.35">
      <c r="A543" t="s">
        <v>4</v>
      </c>
      <c r="B543">
        <v>9254</v>
      </c>
      <c r="C543">
        <v>151710</v>
      </c>
    </row>
    <row r="544" spans="1:3" hidden="1" outlineLevel="2" x14ac:dyDescent="0.35">
      <c r="A544" t="s">
        <v>4</v>
      </c>
      <c r="B544">
        <v>48704</v>
      </c>
      <c r="C544">
        <v>698509</v>
      </c>
    </row>
    <row r="545" spans="1:3" hidden="1" outlineLevel="2" x14ac:dyDescent="0.35">
      <c r="A545" t="s">
        <v>4</v>
      </c>
      <c r="B545">
        <v>36129</v>
      </c>
      <c r="C545">
        <v>327990</v>
      </c>
    </row>
    <row r="546" spans="1:3" hidden="1" outlineLevel="2" x14ac:dyDescent="0.35">
      <c r="A546" t="s">
        <v>4</v>
      </c>
      <c r="B546">
        <v>36</v>
      </c>
      <c r="C546">
        <v>792</v>
      </c>
    </row>
    <row r="547" spans="1:3" hidden="1" outlineLevel="2" x14ac:dyDescent="0.35">
      <c r="A547" t="s">
        <v>4</v>
      </c>
      <c r="B547">
        <v>21830379</v>
      </c>
      <c r="C547">
        <v>183096940</v>
      </c>
    </row>
    <row r="548" spans="1:3" hidden="1" outlineLevel="2" x14ac:dyDescent="0.35">
      <c r="A548" t="s">
        <v>4</v>
      </c>
      <c r="B548">
        <v>44</v>
      </c>
      <c r="C548">
        <v>3440</v>
      </c>
    </row>
    <row r="549" spans="1:3" hidden="1" outlineLevel="2" x14ac:dyDescent="0.35">
      <c r="A549" t="s">
        <v>4</v>
      </c>
      <c r="B549">
        <v>1668342</v>
      </c>
      <c r="C549">
        <v>22458609</v>
      </c>
    </row>
    <row r="550" spans="1:3" hidden="1" outlineLevel="2" x14ac:dyDescent="0.35">
      <c r="A550" t="s">
        <v>4</v>
      </c>
      <c r="B550">
        <v>855</v>
      </c>
      <c r="C550">
        <v>102116</v>
      </c>
    </row>
    <row r="551" spans="1:3" hidden="1" outlineLevel="2" x14ac:dyDescent="0.35">
      <c r="A551" t="s">
        <v>4</v>
      </c>
      <c r="B551">
        <v>52019</v>
      </c>
      <c r="C551">
        <v>188531</v>
      </c>
    </row>
    <row r="552" spans="1:3" hidden="1" outlineLevel="2" x14ac:dyDescent="0.35">
      <c r="A552" t="s">
        <v>4</v>
      </c>
      <c r="B552">
        <v>738</v>
      </c>
      <c r="C552">
        <v>19619</v>
      </c>
    </row>
    <row r="553" spans="1:3" hidden="1" outlineLevel="2" x14ac:dyDescent="0.35">
      <c r="A553" t="s">
        <v>4</v>
      </c>
      <c r="B553">
        <v>1154915</v>
      </c>
      <c r="C553">
        <v>5339282</v>
      </c>
    </row>
    <row r="554" spans="1:3" hidden="1" outlineLevel="2" x14ac:dyDescent="0.35">
      <c r="A554" t="s">
        <v>4</v>
      </c>
      <c r="B554">
        <v>3695967</v>
      </c>
      <c r="C554">
        <v>16760254</v>
      </c>
    </row>
    <row r="555" spans="1:3" hidden="1" outlineLevel="2" x14ac:dyDescent="0.35">
      <c r="A555" t="s">
        <v>4</v>
      </c>
      <c r="B555">
        <v>43292777</v>
      </c>
      <c r="C555">
        <v>172872245</v>
      </c>
    </row>
    <row r="556" spans="1:3" hidden="1" outlineLevel="2" x14ac:dyDescent="0.35">
      <c r="A556" t="s">
        <v>4</v>
      </c>
      <c r="B556">
        <v>1311406</v>
      </c>
      <c r="C556">
        <v>6772873</v>
      </c>
    </row>
    <row r="557" spans="1:3" outlineLevel="1" collapsed="1" x14ac:dyDescent="0.35">
      <c r="A557" s="13" t="s">
        <v>170</v>
      </c>
      <c r="B557">
        <f>SUBTOTAL(9,B541:B556)</f>
        <v>73156093</v>
      </c>
      <c r="C557">
        <f>SUBTOTAL(9,C541:C556)</f>
        <v>409407451</v>
      </c>
    </row>
    <row r="558" spans="1:3" hidden="1" outlineLevel="2" x14ac:dyDescent="0.35">
      <c r="A558" t="s">
        <v>3</v>
      </c>
      <c r="B558">
        <v>331</v>
      </c>
      <c r="C558">
        <v>16599</v>
      </c>
    </row>
    <row r="559" spans="1:3" hidden="1" outlineLevel="2" x14ac:dyDescent="0.35">
      <c r="A559" t="s">
        <v>3</v>
      </c>
      <c r="B559">
        <v>95990</v>
      </c>
      <c r="C559">
        <v>508036</v>
      </c>
    </row>
    <row r="560" spans="1:3" hidden="1" outlineLevel="2" x14ac:dyDescent="0.35">
      <c r="A560" t="s">
        <v>3</v>
      </c>
      <c r="B560">
        <v>40777</v>
      </c>
      <c r="C560">
        <v>2370765</v>
      </c>
    </row>
    <row r="561" spans="1:3" hidden="1" outlineLevel="2" x14ac:dyDescent="0.35">
      <c r="A561" t="s">
        <v>3</v>
      </c>
      <c r="B561">
        <v>9962</v>
      </c>
      <c r="C561">
        <v>206252</v>
      </c>
    </row>
    <row r="562" spans="1:3" hidden="1" outlineLevel="2" x14ac:dyDescent="0.35">
      <c r="A562" t="s">
        <v>3</v>
      </c>
      <c r="B562">
        <v>25125</v>
      </c>
      <c r="C562">
        <v>756275</v>
      </c>
    </row>
    <row r="563" spans="1:3" hidden="1" outlineLevel="2" x14ac:dyDescent="0.35">
      <c r="A563" t="s">
        <v>3</v>
      </c>
      <c r="B563">
        <v>2</v>
      </c>
      <c r="C563">
        <v>331</v>
      </c>
    </row>
    <row r="564" spans="1:3" hidden="1" outlineLevel="2" x14ac:dyDescent="0.35">
      <c r="A564" t="s">
        <v>3</v>
      </c>
      <c r="B564">
        <v>779</v>
      </c>
      <c r="C564">
        <v>8065</v>
      </c>
    </row>
    <row r="565" spans="1:3" hidden="1" outlineLevel="2" x14ac:dyDescent="0.35">
      <c r="A565" t="s">
        <v>3</v>
      </c>
      <c r="B565">
        <v>0</v>
      </c>
      <c r="C565">
        <v>71</v>
      </c>
    </row>
    <row r="566" spans="1:3" hidden="1" outlineLevel="2" x14ac:dyDescent="0.35">
      <c r="A566" t="s">
        <v>3</v>
      </c>
      <c r="B566">
        <v>0</v>
      </c>
      <c r="C566">
        <v>142</v>
      </c>
    </row>
    <row r="567" spans="1:3" hidden="1" outlineLevel="2" x14ac:dyDescent="0.35">
      <c r="A567" t="s">
        <v>3</v>
      </c>
      <c r="B567">
        <v>54812259</v>
      </c>
      <c r="C567">
        <v>566389288</v>
      </c>
    </row>
    <row r="568" spans="1:3" hidden="1" outlineLevel="2" x14ac:dyDescent="0.35">
      <c r="A568" t="s">
        <v>3</v>
      </c>
      <c r="B568">
        <v>1184077</v>
      </c>
      <c r="C568">
        <v>2468031</v>
      </c>
    </row>
    <row r="569" spans="1:3" hidden="1" outlineLevel="2" x14ac:dyDescent="0.35">
      <c r="A569" t="s">
        <v>3</v>
      </c>
      <c r="B569">
        <v>1072712</v>
      </c>
      <c r="C569">
        <v>19295617</v>
      </c>
    </row>
    <row r="570" spans="1:3" hidden="1" outlineLevel="2" x14ac:dyDescent="0.35">
      <c r="A570" t="s">
        <v>3</v>
      </c>
      <c r="B570">
        <v>59</v>
      </c>
      <c r="C570">
        <v>2244</v>
      </c>
    </row>
    <row r="571" spans="1:3" hidden="1" outlineLevel="2" x14ac:dyDescent="0.35">
      <c r="A571" t="s">
        <v>3</v>
      </c>
      <c r="B571">
        <v>4000</v>
      </c>
      <c r="C571">
        <v>43056</v>
      </c>
    </row>
    <row r="572" spans="1:3" hidden="1" outlineLevel="2" x14ac:dyDescent="0.35">
      <c r="A572" t="s">
        <v>3</v>
      </c>
      <c r="B572">
        <v>6</v>
      </c>
      <c r="C572">
        <v>1206</v>
      </c>
    </row>
    <row r="573" spans="1:3" hidden="1" outlineLevel="2" x14ac:dyDescent="0.35">
      <c r="A573" t="s">
        <v>3</v>
      </c>
      <c r="B573">
        <v>4000</v>
      </c>
      <c r="C573">
        <v>43661</v>
      </c>
    </row>
    <row r="574" spans="1:3" hidden="1" outlineLevel="2" x14ac:dyDescent="0.35">
      <c r="A574" t="s">
        <v>3</v>
      </c>
      <c r="B574">
        <v>12318053</v>
      </c>
      <c r="C574">
        <v>35843279</v>
      </c>
    </row>
    <row r="575" spans="1:3" hidden="1" outlineLevel="2" x14ac:dyDescent="0.35">
      <c r="A575" t="s">
        <v>3</v>
      </c>
      <c r="B575">
        <v>29605737</v>
      </c>
      <c r="C575">
        <v>132832836</v>
      </c>
    </row>
    <row r="576" spans="1:3" hidden="1" outlineLevel="2" x14ac:dyDescent="0.35">
      <c r="A576" t="s">
        <v>3</v>
      </c>
      <c r="B576">
        <v>62712</v>
      </c>
      <c r="C576">
        <v>928407</v>
      </c>
    </row>
    <row r="577" spans="1:3" outlineLevel="1" collapsed="1" x14ac:dyDescent="0.35">
      <c r="A577" s="13" t="s">
        <v>171</v>
      </c>
      <c r="B577">
        <f>SUBTOTAL(9,B558:B576)</f>
        <v>99236581</v>
      </c>
      <c r="C577">
        <f>SUBTOTAL(9,C558:C576)</f>
        <v>761714161</v>
      </c>
    </row>
    <row r="578" spans="1:3" hidden="1" outlineLevel="2" x14ac:dyDescent="0.35">
      <c r="A578" t="s">
        <v>71</v>
      </c>
      <c r="B578">
        <v>2403</v>
      </c>
      <c r="C578">
        <v>27266</v>
      </c>
    </row>
    <row r="579" spans="1:3" hidden="1" outlineLevel="2" x14ac:dyDescent="0.35">
      <c r="A579" t="s">
        <v>71</v>
      </c>
      <c r="B579">
        <v>1116</v>
      </c>
      <c r="C579">
        <v>14547</v>
      </c>
    </row>
    <row r="580" spans="1:3" outlineLevel="1" collapsed="1" x14ac:dyDescent="0.35">
      <c r="A580" s="13" t="s">
        <v>172</v>
      </c>
      <c r="B580">
        <f>SUBTOTAL(9,B578:B579)</f>
        <v>3519</v>
      </c>
      <c r="C580">
        <f>SUBTOTAL(9,C578:C579)</f>
        <v>41813</v>
      </c>
    </row>
    <row r="581" spans="1:3" hidden="1" outlineLevel="2" x14ac:dyDescent="0.35">
      <c r="A581" t="s">
        <v>311</v>
      </c>
      <c r="B581">
        <v>9000</v>
      </c>
      <c r="C581">
        <v>113146</v>
      </c>
    </row>
    <row r="582" spans="1:3" outlineLevel="1" collapsed="1" x14ac:dyDescent="0.35">
      <c r="A582" s="13" t="s">
        <v>314</v>
      </c>
      <c r="B582">
        <f>SUBTOTAL(9,B581:B581)</f>
        <v>9000</v>
      </c>
      <c r="C582">
        <f>SUBTOTAL(9,C581:C581)</f>
        <v>113146</v>
      </c>
    </row>
    <row r="583" spans="1:3" hidden="1" outlineLevel="2" x14ac:dyDescent="0.35">
      <c r="A583" t="s">
        <v>67</v>
      </c>
      <c r="B583">
        <v>275</v>
      </c>
      <c r="C583">
        <v>2825</v>
      </c>
    </row>
    <row r="584" spans="1:3" hidden="1" outlineLevel="2" x14ac:dyDescent="0.35">
      <c r="A584" t="s">
        <v>67</v>
      </c>
      <c r="B584">
        <v>293</v>
      </c>
      <c r="C584">
        <v>3639</v>
      </c>
    </row>
    <row r="585" spans="1:3" hidden="1" outlineLevel="2" x14ac:dyDescent="0.35">
      <c r="A585" t="s">
        <v>67</v>
      </c>
      <c r="B585">
        <v>81</v>
      </c>
      <c r="C585">
        <v>686</v>
      </c>
    </row>
    <row r="586" spans="1:3" hidden="1" outlineLevel="2" x14ac:dyDescent="0.35">
      <c r="A586" t="s">
        <v>67</v>
      </c>
      <c r="B586">
        <v>36</v>
      </c>
      <c r="C586">
        <v>305</v>
      </c>
    </row>
    <row r="587" spans="1:3" hidden="1" outlineLevel="2" x14ac:dyDescent="0.35">
      <c r="A587" t="s">
        <v>67</v>
      </c>
      <c r="B587">
        <v>11304</v>
      </c>
      <c r="C587">
        <v>84275</v>
      </c>
    </row>
    <row r="588" spans="1:3" hidden="1" outlineLevel="2" x14ac:dyDescent="0.35">
      <c r="A588" t="s">
        <v>67</v>
      </c>
      <c r="B588">
        <v>3620</v>
      </c>
      <c r="C588">
        <v>30742</v>
      </c>
    </row>
    <row r="589" spans="1:3" outlineLevel="1" collapsed="1" x14ac:dyDescent="0.35">
      <c r="A589" s="13" t="s">
        <v>173</v>
      </c>
      <c r="B589">
        <f>SUBTOTAL(9,B583:B588)</f>
        <v>15609</v>
      </c>
      <c r="C589">
        <f>SUBTOTAL(9,C583:C588)</f>
        <v>122472</v>
      </c>
    </row>
    <row r="590" spans="1:3" hidden="1" outlineLevel="2" x14ac:dyDescent="0.35">
      <c r="A590" t="s">
        <v>33</v>
      </c>
      <c r="B590">
        <v>9</v>
      </c>
      <c r="C590">
        <v>240</v>
      </c>
    </row>
    <row r="591" spans="1:3" hidden="1" outlineLevel="2" x14ac:dyDescent="0.35">
      <c r="A591" t="s">
        <v>33</v>
      </c>
      <c r="B591">
        <v>27000</v>
      </c>
      <c r="C591">
        <v>36450</v>
      </c>
    </row>
    <row r="592" spans="1:3" hidden="1" outlineLevel="2" x14ac:dyDescent="0.35">
      <c r="A592" t="s">
        <v>33</v>
      </c>
      <c r="B592">
        <v>99</v>
      </c>
      <c r="C592">
        <v>1375</v>
      </c>
    </row>
    <row r="593" spans="1:3" hidden="1" outlineLevel="2" x14ac:dyDescent="0.35">
      <c r="A593" t="s">
        <v>33</v>
      </c>
      <c r="B593">
        <v>7020</v>
      </c>
      <c r="C593">
        <v>96115</v>
      </c>
    </row>
    <row r="594" spans="1:3" hidden="1" outlineLevel="2" x14ac:dyDescent="0.35">
      <c r="A594" t="s">
        <v>33</v>
      </c>
      <c r="B594">
        <v>83783</v>
      </c>
      <c r="C594">
        <v>815193</v>
      </c>
    </row>
    <row r="595" spans="1:3" hidden="1" outlineLevel="2" x14ac:dyDescent="0.35">
      <c r="A595" t="s">
        <v>33</v>
      </c>
      <c r="B595">
        <v>8776</v>
      </c>
      <c r="C595">
        <v>138521</v>
      </c>
    </row>
    <row r="596" spans="1:3" outlineLevel="1" collapsed="1" x14ac:dyDescent="0.35">
      <c r="A596" s="13" t="s">
        <v>174</v>
      </c>
      <c r="B596">
        <f>SUBTOTAL(9,B590:B595)</f>
        <v>126687</v>
      </c>
      <c r="C596">
        <f>SUBTOTAL(9,C590:C595)</f>
        <v>1087894</v>
      </c>
    </row>
    <row r="597" spans="1:3" hidden="1" outlineLevel="2" x14ac:dyDescent="0.35">
      <c r="A597" t="s">
        <v>52</v>
      </c>
      <c r="B597">
        <v>6845</v>
      </c>
      <c r="C597">
        <v>89700</v>
      </c>
    </row>
    <row r="598" spans="1:3" hidden="1" outlineLevel="2" x14ac:dyDescent="0.35">
      <c r="A598" t="s">
        <v>52</v>
      </c>
      <c r="B598">
        <v>990</v>
      </c>
      <c r="C598">
        <v>15715</v>
      </c>
    </row>
    <row r="599" spans="1:3" outlineLevel="1" collapsed="1" x14ac:dyDescent="0.35">
      <c r="A599" s="13" t="s">
        <v>175</v>
      </c>
      <c r="B599">
        <f>SUBTOTAL(9,B597:B598)</f>
        <v>7835</v>
      </c>
      <c r="C599">
        <f>SUBTOTAL(9,C597:C598)</f>
        <v>105415</v>
      </c>
    </row>
    <row r="600" spans="1:3" hidden="1" outlineLevel="2" x14ac:dyDescent="0.35">
      <c r="A600" t="s">
        <v>182</v>
      </c>
      <c r="B600">
        <v>864</v>
      </c>
      <c r="C600">
        <v>11429</v>
      </c>
    </row>
    <row r="601" spans="1:3" outlineLevel="1" collapsed="1" x14ac:dyDescent="0.35">
      <c r="A601" s="13" t="s">
        <v>192</v>
      </c>
      <c r="B601">
        <f>SUBTOTAL(9,B600:B600)</f>
        <v>864</v>
      </c>
      <c r="C601">
        <f>SUBTOTAL(9,C600:C600)</f>
        <v>11429</v>
      </c>
    </row>
    <row r="602" spans="1:3" x14ac:dyDescent="0.35">
      <c r="A602" s="13" t="s">
        <v>176</v>
      </c>
      <c r="B602">
        <f>SUBTOTAL(9,B2:B600)</f>
        <v>288771943</v>
      </c>
      <c r="C602">
        <f>SUBTOTAL(9,C2:C600)</f>
        <v>2098318157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D4B4-804C-4911-A25A-48C02EF8B731}">
  <dimension ref="A1:C105"/>
  <sheetViews>
    <sheetView topLeftCell="A97" workbookViewId="0">
      <selection activeCell="C105" sqref="C2:C105"/>
    </sheetView>
  </sheetViews>
  <sheetFormatPr defaultRowHeight="14.5" x14ac:dyDescent="0.35"/>
  <cols>
    <col min="1" max="1" width="43.1796875" bestFit="1" customWidth="1"/>
    <col min="2" max="2" width="11.7265625" bestFit="1" customWidth="1"/>
    <col min="3" max="3" width="13.1796875" bestFit="1" customWidth="1"/>
  </cols>
  <sheetData>
    <row r="1" spans="1:3" x14ac:dyDescent="0.35">
      <c r="A1" t="s">
        <v>0</v>
      </c>
      <c r="B1" t="s">
        <v>196</v>
      </c>
      <c r="C1" t="s">
        <v>197</v>
      </c>
    </row>
    <row r="2" spans="1:3" x14ac:dyDescent="0.35">
      <c r="A2" s="13" t="s">
        <v>288</v>
      </c>
      <c r="B2">
        <v>99236581</v>
      </c>
      <c r="C2">
        <v>761714161</v>
      </c>
    </row>
    <row r="3" spans="1:3" x14ac:dyDescent="0.35">
      <c r="A3" s="13" t="s">
        <v>287</v>
      </c>
      <c r="B3">
        <v>73156093</v>
      </c>
      <c r="C3">
        <v>409407451</v>
      </c>
    </row>
    <row r="4" spans="1:3" x14ac:dyDescent="0.35">
      <c r="A4" s="13" t="s">
        <v>201</v>
      </c>
      <c r="B4">
        <v>53075461</v>
      </c>
      <c r="C4">
        <v>329658093</v>
      </c>
    </row>
    <row r="5" spans="1:3" x14ac:dyDescent="0.35">
      <c r="A5" s="13" t="s">
        <v>210</v>
      </c>
      <c r="B5">
        <v>15243399</v>
      </c>
      <c r="C5">
        <v>176441517</v>
      </c>
    </row>
    <row r="6" spans="1:3" x14ac:dyDescent="0.35">
      <c r="A6" s="13" t="s">
        <v>213</v>
      </c>
      <c r="B6">
        <v>4271657</v>
      </c>
      <c r="C6">
        <v>56201654</v>
      </c>
    </row>
    <row r="7" spans="1:3" x14ac:dyDescent="0.35">
      <c r="A7" s="13" t="s">
        <v>229</v>
      </c>
      <c r="B7">
        <v>11460787</v>
      </c>
      <c r="C7">
        <v>54025039</v>
      </c>
    </row>
    <row r="8" spans="1:3" x14ac:dyDescent="0.35">
      <c r="A8" s="13" t="s">
        <v>244</v>
      </c>
      <c r="B8">
        <v>5013764</v>
      </c>
      <c r="C8">
        <v>45517599</v>
      </c>
    </row>
    <row r="9" spans="1:3" x14ac:dyDescent="0.35">
      <c r="A9" s="13" t="s">
        <v>237</v>
      </c>
      <c r="B9">
        <v>3988774</v>
      </c>
      <c r="C9">
        <v>41651745</v>
      </c>
    </row>
    <row r="10" spans="1:3" x14ac:dyDescent="0.35">
      <c r="A10" s="13" t="s">
        <v>226</v>
      </c>
      <c r="B10">
        <v>5005434</v>
      </c>
      <c r="C10">
        <v>40185407</v>
      </c>
    </row>
    <row r="11" spans="1:3" x14ac:dyDescent="0.35">
      <c r="A11" s="13" t="s">
        <v>272</v>
      </c>
      <c r="B11">
        <v>1269216</v>
      </c>
      <c r="C11">
        <v>24822515</v>
      </c>
    </row>
    <row r="12" spans="1:3" x14ac:dyDescent="0.35">
      <c r="A12" s="13" t="s">
        <v>258</v>
      </c>
      <c r="B12">
        <v>2147713</v>
      </c>
      <c r="C12">
        <v>20439971</v>
      </c>
    </row>
    <row r="13" spans="1:3" x14ac:dyDescent="0.35">
      <c r="A13" s="13" t="s">
        <v>232</v>
      </c>
      <c r="B13">
        <v>841347</v>
      </c>
      <c r="C13">
        <v>18943613</v>
      </c>
    </row>
    <row r="14" spans="1:3" x14ac:dyDescent="0.35">
      <c r="A14" s="13" t="s">
        <v>240</v>
      </c>
      <c r="B14">
        <v>1372594</v>
      </c>
      <c r="C14">
        <v>17087882</v>
      </c>
    </row>
    <row r="15" spans="1:3" x14ac:dyDescent="0.35">
      <c r="A15" s="13" t="s">
        <v>220</v>
      </c>
      <c r="B15">
        <v>1477476</v>
      </c>
      <c r="C15">
        <v>11733828</v>
      </c>
    </row>
    <row r="16" spans="1:3" x14ac:dyDescent="0.35">
      <c r="A16" s="13" t="s">
        <v>205</v>
      </c>
      <c r="B16">
        <v>1905641</v>
      </c>
      <c r="C16">
        <v>9470465</v>
      </c>
    </row>
    <row r="17" spans="1:3" x14ac:dyDescent="0.35">
      <c r="A17" s="13" t="s">
        <v>278</v>
      </c>
      <c r="B17">
        <v>928208</v>
      </c>
      <c r="C17">
        <v>8733171</v>
      </c>
    </row>
    <row r="18" spans="1:3" x14ac:dyDescent="0.35">
      <c r="A18" s="13" t="s">
        <v>208</v>
      </c>
      <c r="B18">
        <v>1192587</v>
      </c>
      <c r="C18">
        <v>7419428</v>
      </c>
    </row>
    <row r="19" spans="1:3" x14ac:dyDescent="0.35">
      <c r="A19" s="13" t="s">
        <v>265</v>
      </c>
      <c r="B19">
        <v>984659</v>
      </c>
      <c r="C19">
        <v>7019687</v>
      </c>
    </row>
    <row r="20" spans="1:3" x14ac:dyDescent="0.35">
      <c r="A20" s="13" t="s">
        <v>286</v>
      </c>
      <c r="B20">
        <v>477402</v>
      </c>
      <c r="C20">
        <v>6335508</v>
      </c>
    </row>
    <row r="21" spans="1:3" x14ac:dyDescent="0.35">
      <c r="A21" s="13" t="s">
        <v>262</v>
      </c>
      <c r="B21">
        <v>606852</v>
      </c>
      <c r="C21">
        <v>4568138</v>
      </c>
    </row>
    <row r="22" spans="1:3" x14ac:dyDescent="0.35">
      <c r="A22" s="13" t="s">
        <v>281</v>
      </c>
      <c r="B22">
        <v>402091</v>
      </c>
      <c r="C22">
        <v>4344606</v>
      </c>
    </row>
    <row r="23" spans="1:3" x14ac:dyDescent="0.35">
      <c r="A23" s="13" t="s">
        <v>276</v>
      </c>
      <c r="B23">
        <v>824598</v>
      </c>
      <c r="C23">
        <v>3882562</v>
      </c>
    </row>
    <row r="24" spans="1:3" x14ac:dyDescent="0.35">
      <c r="A24" s="13" t="s">
        <v>280</v>
      </c>
      <c r="B24">
        <v>251508</v>
      </c>
      <c r="C24">
        <v>3000512</v>
      </c>
    </row>
    <row r="25" spans="1:3" x14ac:dyDescent="0.35">
      <c r="A25" s="13" t="s">
        <v>248</v>
      </c>
      <c r="B25">
        <v>286565</v>
      </c>
      <c r="C25">
        <v>2946283</v>
      </c>
    </row>
    <row r="26" spans="1:3" x14ac:dyDescent="0.35">
      <c r="A26" s="13" t="s">
        <v>245</v>
      </c>
      <c r="B26">
        <v>350278</v>
      </c>
      <c r="C26">
        <v>2941289</v>
      </c>
    </row>
    <row r="27" spans="1:3" x14ac:dyDescent="0.35">
      <c r="A27" s="13" t="s">
        <v>225</v>
      </c>
      <c r="B27">
        <v>217499</v>
      </c>
      <c r="C27">
        <v>2085765</v>
      </c>
    </row>
    <row r="28" spans="1:3" x14ac:dyDescent="0.35">
      <c r="A28" s="13" t="s">
        <v>215</v>
      </c>
      <c r="B28">
        <v>152188</v>
      </c>
      <c r="C28">
        <v>2023154</v>
      </c>
    </row>
    <row r="29" spans="1:3" x14ac:dyDescent="0.35">
      <c r="A29" s="13" t="s">
        <v>239</v>
      </c>
      <c r="B29">
        <v>181590</v>
      </c>
      <c r="C29">
        <v>1770383</v>
      </c>
    </row>
    <row r="30" spans="1:3" x14ac:dyDescent="0.35">
      <c r="A30" s="13" t="s">
        <v>224</v>
      </c>
      <c r="B30">
        <v>131261</v>
      </c>
      <c r="C30">
        <v>1684865</v>
      </c>
    </row>
    <row r="31" spans="1:3" x14ac:dyDescent="0.35">
      <c r="A31" s="13" t="s">
        <v>236</v>
      </c>
      <c r="B31">
        <v>155366</v>
      </c>
      <c r="C31">
        <v>1583029</v>
      </c>
    </row>
    <row r="32" spans="1:3" x14ac:dyDescent="0.35">
      <c r="A32" s="13" t="s">
        <v>238</v>
      </c>
      <c r="B32">
        <v>155013</v>
      </c>
      <c r="C32">
        <v>1473844</v>
      </c>
    </row>
    <row r="33" spans="1:3" x14ac:dyDescent="0.35">
      <c r="A33" s="13" t="s">
        <v>291</v>
      </c>
      <c r="B33">
        <v>126687</v>
      </c>
      <c r="C33">
        <v>1087894</v>
      </c>
    </row>
    <row r="34" spans="1:3" x14ac:dyDescent="0.35">
      <c r="A34" s="13" t="s">
        <v>253</v>
      </c>
      <c r="B34">
        <v>80657</v>
      </c>
      <c r="C34">
        <v>995558</v>
      </c>
    </row>
    <row r="35" spans="1:3" x14ac:dyDescent="0.35">
      <c r="A35" s="13" t="s">
        <v>264</v>
      </c>
      <c r="B35">
        <v>77648</v>
      </c>
      <c r="C35">
        <v>981230</v>
      </c>
    </row>
    <row r="36" spans="1:3" x14ac:dyDescent="0.35">
      <c r="A36" s="13" t="s">
        <v>211</v>
      </c>
      <c r="B36">
        <v>59940</v>
      </c>
      <c r="C36">
        <v>967271</v>
      </c>
    </row>
    <row r="37" spans="1:3" x14ac:dyDescent="0.35">
      <c r="A37" s="13" t="s">
        <v>249</v>
      </c>
      <c r="B37">
        <v>90724</v>
      </c>
      <c r="C37">
        <v>957851</v>
      </c>
    </row>
    <row r="38" spans="1:3" x14ac:dyDescent="0.35">
      <c r="A38" s="13" t="s">
        <v>230</v>
      </c>
      <c r="B38">
        <v>77622</v>
      </c>
      <c r="C38">
        <v>909870</v>
      </c>
    </row>
    <row r="39" spans="1:3" x14ac:dyDescent="0.35">
      <c r="A39" s="13" t="s">
        <v>206</v>
      </c>
      <c r="B39">
        <v>59307</v>
      </c>
      <c r="C39">
        <v>854606</v>
      </c>
    </row>
    <row r="40" spans="1:3" x14ac:dyDescent="0.35">
      <c r="A40" s="13" t="s">
        <v>269</v>
      </c>
      <c r="B40">
        <v>60674</v>
      </c>
      <c r="C40">
        <v>732395</v>
      </c>
    </row>
    <row r="41" spans="1:3" x14ac:dyDescent="0.35">
      <c r="A41" s="13" t="s">
        <v>207</v>
      </c>
      <c r="B41">
        <v>82521</v>
      </c>
      <c r="C41">
        <v>666483</v>
      </c>
    </row>
    <row r="42" spans="1:3" x14ac:dyDescent="0.35">
      <c r="A42" s="13" t="s">
        <v>271</v>
      </c>
      <c r="B42">
        <v>66150</v>
      </c>
      <c r="C42">
        <v>604639</v>
      </c>
    </row>
    <row r="43" spans="1:3" x14ac:dyDescent="0.35">
      <c r="A43" s="13" t="s">
        <v>267</v>
      </c>
      <c r="B43">
        <v>41328</v>
      </c>
      <c r="C43">
        <v>573758</v>
      </c>
    </row>
    <row r="44" spans="1:3" x14ac:dyDescent="0.35">
      <c r="A44" s="13" t="s">
        <v>255</v>
      </c>
      <c r="B44">
        <v>240000</v>
      </c>
      <c r="C44">
        <v>548554</v>
      </c>
    </row>
    <row r="45" spans="1:3" x14ac:dyDescent="0.35">
      <c r="A45" s="13" t="s">
        <v>285</v>
      </c>
      <c r="B45">
        <v>57400</v>
      </c>
      <c r="C45">
        <v>526835</v>
      </c>
    </row>
    <row r="46" spans="1:3" x14ac:dyDescent="0.35">
      <c r="A46" s="13" t="s">
        <v>241</v>
      </c>
      <c r="B46">
        <v>51881</v>
      </c>
      <c r="C46">
        <v>508643</v>
      </c>
    </row>
    <row r="47" spans="1:3" x14ac:dyDescent="0.35">
      <c r="A47" s="13" t="s">
        <v>204</v>
      </c>
      <c r="B47">
        <v>43817</v>
      </c>
      <c r="C47">
        <v>504819</v>
      </c>
    </row>
    <row r="48" spans="1:3" x14ac:dyDescent="0.35">
      <c r="A48" s="13" t="s">
        <v>203</v>
      </c>
      <c r="B48">
        <v>35892</v>
      </c>
      <c r="C48">
        <v>503196</v>
      </c>
    </row>
    <row r="49" spans="1:3" x14ac:dyDescent="0.35">
      <c r="A49" s="13" t="s">
        <v>279</v>
      </c>
      <c r="B49">
        <v>83306</v>
      </c>
      <c r="C49">
        <v>490401</v>
      </c>
    </row>
    <row r="50" spans="1:3" x14ac:dyDescent="0.35">
      <c r="A50" s="13" t="s">
        <v>273</v>
      </c>
      <c r="B50">
        <v>39223</v>
      </c>
      <c r="C50">
        <v>394036</v>
      </c>
    </row>
    <row r="51" spans="1:3" x14ac:dyDescent="0.35">
      <c r="A51" s="13" t="s">
        <v>246</v>
      </c>
      <c r="B51">
        <v>53341</v>
      </c>
      <c r="C51">
        <v>378125</v>
      </c>
    </row>
    <row r="52" spans="1:3" x14ac:dyDescent="0.35">
      <c r="A52" s="13" t="s">
        <v>266</v>
      </c>
      <c r="B52">
        <v>34565</v>
      </c>
      <c r="C52">
        <v>355464</v>
      </c>
    </row>
    <row r="53" spans="1:3" x14ac:dyDescent="0.35">
      <c r="A53" s="13" t="s">
        <v>227</v>
      </c>
      <c r="B53">
        <v>30623</v>
      </c>
      <c r="C53">
        <v>344267</v>
      </c>
    </row>
    <row r="54" spans="1:3" x14ac:dyDescent="0.35">
      <c r="A54" s="13" t="s">
        <v>234</v>
      </c>
      <c r="B54">
        <v>33991</v>
      </c>
      <c r="C54">
        <v>322309</v>
      </c>
    </row>
    <row r="55" spans="1:3" x14ac:dyDescent="0.35">
      <c r="A55" s="13" t="s">
        <v>222</v>
      </c>
      <c r="B55">
        <v>66144</v>
      </c>
      <c r="C55">
        <v>303178</v>
      </c>
    </row>
    <row r="56" spans="1:3" x14ac:dyDescent="0.35">
      <c r="A56" s="13" t="s">
        <v>235</v>
      </c>
      <c r="B56">
        <v>22787</v>
      </c>
      <c r="C56">
        <v>294329</v>
      </c>
    </row>
    <row r="57" spans="1:3" x14ac:dyDescent="0.35">
      <c r="A57" s="13" t="s">
        <v>277</v>
      </c>
      <c r="B57">
        <v>21729</v>
      </c>
      <c r="C57">
        <v>281222</v>
      </c>
    </row>
    <row r="58" spans="1:3" x14ac:dyDescent="0.35">
      <c r="A58" s="13" t="s">
        <v>242</v>
      </c>
      <c r="B58">
        <v>36469</v>
      </c>
      <c r="C58">
        <v>263824</v>
      </c>
    </row>
    <row r="59" spans="1:3" x14ac:dyDescent="0.35">
      <c r="A59" s="13" t="s">
        <v>233</v>
      </c>
      <c r="B59">
        <v>20749</v>
      </c>
      <c r="C59">
        <v>245272</v>
      </c>
    </row>
    <row r="60" spans="1:3" x14ac:dyDescent="0.35">
      <c r="A60" s="13" t="s">
        <v>284</v>
      </c>
      <c r="B60">
        <v>16569</v>
      </c>
      <c r="C60">
        <v>243843</v>
      </c>
    </row>
    <row r="61" spans="1:3" x14ac:dyDescent="0.35">
      <c r="A61" s="13" t="s">
        <v>259</v>
      </c>
      <c r="B61">
        <v>19594</v>
      </c>
      <c r="C61">
        <v>233050</v>
      </c>
    </row>
    <row r="62" spans="1:3" x14ac:dyDescent="0.35">
      <c r="A62" s="13" t="s">
        <v>283</v>
      </c>
      <c r="B62">
        <v>17048</v>
      </c>
      <c r="C62">
        <v>220957</v>
      </c>
    </row>
    <row r="63" spans="1:3" x14ac:dyDescent="0.35">
      <c r="A63" s="13" t="s">
        <v>268</v>
      </c>
      <c r="B63">
        <v>24192</v>
      </c>
      <c r="C63">
        <v>216485</v>
      </c>
    </row>
    <row r="64" spans="1:3" x14ac:dyDescent="0.35">
      <c r="A64" s="13" t="s">
        <v>250</v>
      </c>
      <c r="B64">
        <v>14139</v>
      </c>
      <c r="C64">
        <v>208127</v>
      </c>
    </row>
    <row r="65" spans="1:3" x14ac:dyDescent="0.35">
      <c r="A65" s="13" t="s">
        <v>209</v>
      </c>
      <c r="B65">
        <v>7164</v>
      </c>
      <c r="C65">
        <v>197370</v>
      </c>
    </row>
    <row r="66" spans="1:3" x14ac:dyDescent="0.35">
      <c r="A66" s="13" t="s">
        <v>202</v>
      </c>
      <c r="B66">
        <v>10683</v>
      </c>
      <c r="C66">
        <v>174984</v>
      </c>
    </row>
    <row r="67" spans="1:3" x14ac:dyDescent="0.35">
      <c r="A67" s="13" t="s">
        <v>221</v>
      </c>
      <c r="B67">
        <v>11455</v>
      </c>
      <c r="C67">
        <v>150896</v>
      </c>
    </row>
    <row r="68" spans="1:3" x14ac:dyDescent="0.35">
      <c r="A68" s="13" t="s">
        <v>261</v>
      </c>
      <c r="B68">
        <v>11448</v>
      </c>
      <c r="C68">
        <v>133107</v>
      </c>
    </row>
    <row r="69" spans="1:3" x14ac:dyDescent="0.35">
      <c r="A69" s="13" t="s">
        <v>263</v>
      </c>
      <c r="B69">
        <v>9170</v>
      </c>
      <c r="C69">
        <v>127567</v>
      </c>
    </row>
    <row r="70" spans="1:3" x14ac:dyDescent="0.35">
      <c r="A70" s="13" t="s">
        <v>219</v>
      </c>
      <c r="B70">
        <v>9000</v>
      </c>
      <c r="C70">
        <v>124641</v>
      </c>
    </row>
    <row r="71" spans="1:3" x14ac:dyDescent="0.35">
      <c r="A71" s="13" t="s">
        <v>290</v>
      </c>
      <c r="B71">
        <v>15609</v>
      </c>
      <c r="C71">
        <v>122472</v>
      </c>
    </row>
    <row r="72" spans="1:3" x14ac:dyDescent="0.35">
      <c r="A72" s="13" t="s">
        <v>218</v>
      </c>
      <c r="B72">
        <v>10593</v>
      </c>
      <c r="C72">
        <v>121302</v>
      </c>
    </row>
    <row r="73" spans="1:3" x14ac:dyDescent="0.35">
      <c r="A73" s="13" t="s">
        <v>317</v>
      </c>
      <c r="B73">
        <v>9000</v>
      </c>
      <c r="C73">
        <v>113146</v>
      </c>
    </row>
    <row r="74" spans="1:3" x14ac:dyDescent="0.35">
      <c r="A74" s="13" t="s">
        <v>275</v>
      </c>
      <c r="B74">
        <v>24977</v>
      </c>
      <c r="C74">
        <v>109026</v>
      </c>
    </row>
    <row r="75" spans="1:3" x14ac:dyDescent="0.35">
      <c r="A75" s="13" t="s">
        <v>292</v>
      </c>
      <c r="B75">
        <v>7835</v>
      </c>
      <c r="C75">
        <v>105415</v>
      </c>
    </row>
    <row r="76" spans="1:3" x14ac:dyDescent="0.35">
      <c r="A76" s="13" t="s">
        <v>324</v>
      </c>
      <c r="B76">
        <v>6804</v>
      </c>
      <c r="C76">
        <v>85607</v>
      </c>
    </row>
    <row r="77" spans="1:3" x14ac:dyDescent="0.35">
      <c r="A77" s="13" t="s">
        <v>217</v>
      </c>
      <c r="B77">
        <v>8234</v>
      </c>
      <c r="C77">
        <v>84871</v>
      </c>
    </row>
    <row r="78" spans="1:3" x14ac:dyDescent="0.35">
      <c r="A78" s="13" t="s">
        <v>252</v>
      </c>
      <c r="B78">
        <v>5643</v>
      </c>
      <c r="C78">
        <v>78276</v>
      </c>
    </row>
    <row r="79" spans="1:3" x14ac:dyDescent="0.35">
      <c r="A79" s="13" t="s">
        <v>228</v>
      </c>
      <c r="B79">
        <v>24000</v>
      </c>
      <c r="C79">
        <v>78000</v>
      </c>
    </row>
    <row r="80" spans="1:3" x14ac:dyDescent="0.35">
      <c r="A80" s="13" t="s">
        <v>251</v>
      </c>
      <c r="B80">
        <v>8514</v>
      </c>
      <c r="C80">
        <v>76859</v>
      </c>
    </row>
    <row r="81" spans="1:3" x14ac:dyDescent="0.35">
      <c r="A81" s="13" t="s">
        <v>231</v>
      </c>
      <c r="B81">
        <v>3934</v>
      </c>
      <c r="C81">
        <v>63165</v>
      </c>
    </row>
    <row r="82" spans="1:3" x14ac:dyDescent="0.35">
      <c r="A82" s="13" t="s">
        <v>315</v>
      </c>
      <c r="B82">
        <v>3965</v>
      </c>
      <c r="C82">
        <v>57490</v>
      </c>
    </row>
    <row r="83" spans="1:3" x14ac:dyDescent="0.35">
      <c r="A83" s="13" t="s">
        <v>308</v>
      </c>
      <c r="B83">
        <v>4347</v>
      </c>
      <c r="C83">
        <v>55443</v>
      </c>
    </row>
    <row r="84" spans="1:3" x14ac:dyDescent="0.35">
      <c r="A84" s="13" t="s">
        <v>216</v>
      </c>
      <c r="B84">
        <v>3960</v>
      </c>
      <c r="C84">
        <v>51081</v>
      </c>
    </row>
    <row r="85" spans="1:3" x14ac:dyDescent="0.35">
      <c r="A85" s="13" t="s">
        <v>247</v>
      </c>
      <c r="B85">
        <v>2165</v>
      </c>
      <c r="C85">
        <v>42996</v>
      </c>
    </row>
    <row r="86" spans="1:3" x14ac:dyDescent="0.35">
      <c r="A86" s="13" t="s">
        <v>289</v>
      </c>
      <c r="B86">
        <v>3519</v>
      </c>
      <c r="C86">
        <v>41813</v>
      </c>
    </row>
    <row r="87" spans="1:3" x14ac:dyDescent="0.35">
      <c r="A87" s="13" t="s">
        <v>304</v>
      </c>
      <c r="B87">
        <v>2016</v>
      </c>
      <c r="C87">
        <v>39326</v>
      </c>
    </row>
    <row r="88" spans="1:3" x14ac:dyDescent="0.35">
      <c r="A88" s="13" t="s">
        <v>302</v>
      </c>
      <c r="B88">
        <v>1785</v>
      </c>
      <c r="C88">
        <v>32365</v>
      </c>
    </row>
    <row r="89" spans="1:3" x14ac:dyDescent="0.35">
      <c r="A89" s="13" t="s">
        <v>243</v>
      </c>
      <c r="B89">
        <v>704</v>
      </c>
      <c r="C89">
        <v>31353</v>
      </c>
    </row>
    <row r="90" spans="1:3" x14ac:dyDescent="0.35">
      <c r="A90" s="13" t="s">
        <v>274</v>
      </c>
      <c r="B90">
        <v>3126</v>
      </c>
      <c r="C90">
        <v>31089</v>
      </c>
    </row>
    <row r="91" spans="1:3" x14ac:dyDescent="0.35">
      <c r="A91" s="13" t="s">
        <v>260</v>
      </c>
      <c r="B91">
        <v>1966</v>
      </c>
      <c r="C91">
        <v>26451</v>
      </c>
    </row>
    <row r="92" spans="1:3" x14ac:dyDescent="0.35">
      <c r="A92" s="13" t="s">
        <v>316</v>
      </c>
      <c r="B92">
        <v>1922</v>
      </c>
      <c r="C92">
        <v>25013</v>
      </c>
    </row>
    <row r="93" spans="1:3" x14ac:dyDescent="0.35">
      <c r="A93" s="13" t="s">
        <v>200</v>
      </c>
      <c r="B93">
        <v>1323</v>
      </c>
      <c r="C93">
        <v>22967</v>
      </c>
    </row>
    <row r="94" spans="1:3" x14ac:dyDescent="0.35">
      <c r="A94" s="13" t="s">
        <v>303</v>
      </c>
      <c r="B94">
        <v>1196</v>
      </c>
      <c r="C94">
        <v>14040</v>
      </c>
    </row>
    <row r="95" spans="1:3" x14ac:dyDescent="0.35">
      <c r="A95" s="13" t="s">
        <v>293</v>
      </c>
      <c r="B95">
        <v>864</v>
      </c>
      <c r="C95">
        <v>11429</v>
      </c>
    </row>
    <row r="96" spans="1:3" x14ac:dyDescent="0.35">
      <c r="A96" s="13" t="s">
        <v>320</v>
      </c>
      <c r="B96">
        <v>999</v>
      </c>
      <c r="C96">
        <v>10079</v>
      </c>
    </row>
    <row r="97" spans="1:3" x14ac:dyDescent="0.35">
      <c r="A97" s="13" t="s">
        <v>256</v>
      </c>
      <c r="B97">
        <v>810</v>
      </c>
      <c r="C97">
        <v>9490</v>
      </c>
    </row>
    <row r="98" spans="1:3" x14ac:dyDescent="0.35">
      <c r="A98" s="13" t="s">
        <v>214</v>
      </c>
      <c r="B98">
        <v>459</v>
      </c>
      <c r="C98">
        <v>7163</v>
      </c>
    </row>
    <row r="99" spans="1:3" x14ac:dyDescent="0.35">
      <c r="A99" s="13" t="s">
        <v>270</v>
      </c>
      <c r="B99">
        <v>621</v>
      </c>
      <c r="C99">
        <v>6370</v>
      </c>
    </row>
    <row r="100" spans="1:3" x14ac:dyDescent="0.35">
      <c r="A100" s="13" t="s">
        <v>254</v>
      </c>
      <c r="B100">
        <v>563</v>
      </c>
      <c r="C100">
        <v>5808</v>
      </c>
    </row>
    <row r="101" spans="1:3" x14ac:dyDescent="0.35">
      <c r="A101" s="13" t="s">
        <v>282</v>
      </c>
      <c r="B101">
        <v>619</v>
      </c>
      <c r="C101">
        <v>5736</v>
      </c>
    </row>
    <row r="102" spans="1:3" x14ac:dyDescent="0.35">
      <c r="A102" s="13" t="s">
        <v>212</v>
      </c>
      <c r="B102">
        <v>163</v>
      </c>
      <c r="C102">
        <v>5302</v>
      </c>
    </row>
    <row r="103" spans="1:3" x14ac:dyDescent="0.35">
      <c r="A103" s="13" t="s">
        <v>305</v>
      </c>
      <c r="B103">
        <v>212</v>
      </c>
      <c r="C103">
        <v>4440</v>
      </c>
    </row>
    <row r="104" spans="1:3" x14ac:dyDescent="0.35">
      <c r="A104" s="13" t="s">
        <v>257</v>
      </c>
      <c r="B104">
        <v>203</v>
      </c>
      <c r="C104">
        <v>1496</v>
      </c>
    </row>
    <row r="105" spans="1:3" x14ac:dyDescent="0.35">
      <c r="A105" s="13" t="s">
        <v>223</v>
      </c>
      <c r="B105">
        <v>54</v>
      </c>
      <c r="C105">
        <v>1058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ED754-7F97-4B3A-BC04-7F00DD06643B}">
  <dimension ref="A1:C341"/>
  <sheetViews>
    <sheetView workbookViewId="0">
      <selection sqref="A1:C1 A16:C16 A19:C19 A25:C25 A29:C29 A32:C32 A36:C36 A39:C39 A46:C46 A49:C49 A52:C52 A60:C60 A62:C62 A69:C69 A72:C72 A78:C78 A84:C84 A88:C88 A93:C93 A96:C96 A101:C101 A104:C104 A112:C112 A115:C115 A118:C118 A121:C121 A124:C124 A129:C129 A131:C131 A135:C135 A146:C146 A149:C149 A153:C153 A160:C160 A163:C163 A166:C166 A169:C169 A173:C173 A177:C177 A180:C180 A183:C183 A186:C186 A190:C190 A196:C196 A203:C203 A207:C207 A211:C211 A214:C214 A216:C216 A218:C218 A224:C224 A230:C230 A233:C233 A235:C235 A237:C237 A247:C247 A249:C249 A252:C252 A262:C262 A265:C265 A268:C268 A271:C271 A275:C275 A279:C279 A286:C286 A289:C289 A294:C294 A297:C297 A301:C301 A315:C315 A324:C324 A327:C327 A329:C329 A333:C333 A336:C336 A340:C341"/>
    </sheetView>
  </sheetViews>
  <sheetFormatPr defaultRowHeight="14.5" outlineLevelRow="2" x14ac:dyDescent="0.35"/>
  <cols>
    <col min="1" max="1" width="43.1796875" bestFit="1" customWidth="1"/>
  </cols>
  <sheetData>
    <row r="1" spans="1:3" x14ac:dyDescent="0.35">
      <c r="A1" t="s">
        <v>0</v>
      </c>
      <c r="B1" t="s">
        <v>196</v>
      </c>
      <c r="C1" t="s">
        <v>197</v>
      </c>
    </row>
    <row r="2" spans="1:3" hidden="1" outlineLevel="2" x14ac:dyDescent="0.35">
      <c r="A2" t="s">
        <v>5</v>
      </c>
      <c r="B2">
        <v>1872</v>
      </c>
      <c r="C2">
        <v>178603</v>
      </c>
    </row>
    <row r="3" spans="1:3" hidden="1" outlineLevel="2" x14ac:dyDescent="0.35">
      <c r="A3" t="s">
        <v>5</v>
      </c>
      <c r="B3">
        <v>648</v>
      </c>
      <c r="C3">
        <v>11791</v>
      </c>
    </row>
    <row r="4" spans="1:3" hidden="1" outlineLevel="2" x14ac:dyDescent="0.35">
      <c r="A4" t="s">
        <v>5</v>
      </c>
      <c r="B4">
        <v>28728</v>
      </c>
      <c r="C4">
        <v>383617</v>
      </c>
    </row>
    <row r="5" spans="1:3" hidden="1" outlineLevel="2" x14ac:dyDescent="0.35">
      <c r="A5" t="s">
        <v>5</v>
      </c>
      <c r="B5">
        <v>333</v>
      </c>
      <c r="C5">
        <v>3680</v>
      </c>
    </row>
    <row r="6" spans="1:3" hidden="1" outlineLevel="2" x14ac:dyDescent="0.35">
      <c r="A6" t="s">
        <v>5</v>
      </c>
      <c r="B6">
        <v>0</v>
      </c>
      <c r="C6">
        <v>0</v>
      </c>
    </row>
    <row r="7" spans="1:3" hidden="1" outlineLevel="2" x14ac:dyDescent="0.35">
      <c r="A7" t="s">
        <v>5</v>
      </c>
      <c r="B7">
        <v>1060478</v>
      </c>
      <c r="C7">
        <v>10378422</v>
      </c>
    </row>
    <row r="8" spans="1:3" hidden="1" outlineLevel="2" x14ac:dyDescent="0.35">
      <c r="A8" t="s">
        <v>5</v>
      </c>
      <c r="B8">
        <v>0</v>
      </c>
      <c r="C8">
        <v>0</v>
      </c>
    </row>
    <row r="9" spans="1:3" hidden="1" outlineLevel="2" x14ac:dyDescent="0.35">
      <c r="A9" t="s">
        <v>5</v>
      </c>
      <c r="B9">
        <v>293297</v>
      </c>
      <c r="C9">
        <v>4654059</v>
      </c>
    </row>
    <row r="10" spans="1:3" hidden="1" outlineLevel="2" x14ac:dyDescent="0.35">
      <c r="A10" t="s">
        <v>5</v>
      </c>
      <c r="B10">
        <v>26</v>
      </c>
      <c r="C10">
        <v>2547</v>
      </c>
    </row>
    <row r="11" spans="1:3" hidden="1" outlineLevel="2" x14ac:dyDescent="0.35">
      <c r="A11" t="s">
        <v>5</v>
      </c>
      <c r="B11">
        <v>0</v>
      </c>
      <c r="C11">
        <v>0</v>
      </c>
    </row>
    <row r="12" spans="1:3" hidden="1" outlineLevel="2" x14ac:dyDescent="0.35">
      <c r="A12" t="s">
        <v>5</v>
      </c>
      <c r="B12">
        <v>105</v>
      </c>
      <c r="C12">
        <v>8153</v>
      </c>
    </row>
    <row r="13" spans="1:3" hidden="1" outlineLevel="2" x14ac:dyDescent="0.35">
      <c r="A13" t="s">
        <v>5</v>
      </c>
      <c r="B13">
        <v>2555218</v>
      </c>
      <c r="C13">
        <v>11108397</v>
      </c>
    </row>
    <row r="14" spans="1:3" hidden="1" outlineLevel="2" x14ac:dyDescent="0.35">
      <c r="A14" t="s">
        <v>5</v>
      </c>
      <c r="B14">
        <v>4705660</v>
      </c>
      <c r="C14">
        <v>17505781</v>
      </c>
    </row>
    <row r="15" spans="1:3" hidden="1" outlineLevel="2" x14ac:dyDescent="0.35">
      <c r="A15" t="s">
        <v>5</v>
      </c>
      <c r="B15">
        <v>96105</v>
      </c>
      <c r="C15">
        <v>592743</v>
      </c>
    </row>
    <row r="16" spans="1:3" outlineLevel="1" collapsed="1" x14ac:dyDescent="0.35">
      <c r="A16" s="13" t="s">
        <v>92</v>
      </c>
      <c r="B16">
        <f>SUBTOTAL(9,B2:B15)</f>
        <v>8742470</v>
      </c>
      <c r="C16">
        <f>SUBTOTAL(9,C2:C15)</f>
        <v>44827793</v>
      </c>
    </row>
    <row r="17" spans="1:3" hidden="1" outlineLevel="2" x14ac:dyDescent="0.35">
      <c r="A17" t="s">
        <v>46</v>
      </c>
      <c r="B17">
        <v>2043</v>
      </c>
      <c r="C17">
        <v>29162</v>
      </c>
    </row>
    <row r="18" spans="1:3" hidden="1" outlineLevel="2" x14ac:dyDescent="0.35">
      <c r="A18" t="s">
        <v>46</v>
      </c>
      <c r="B18">
        <v>486</v>
      </c>
      <c r="C18">
        <v>8059</v>
      </c>
    </row>
    <row r="19" spans="1:3" outlineLevel="1" collapsed="1" x14ac:dyDescent="0.35">
      <c r="A19" s="13" t="s">
        <v>94</v>
      </c>
      <c r="B19">
        <f>SUBTOTAL(9,B17:B18)</f>
        <v>2529</v>
      </c>
      <c r="C19">
        <f>SUBTOTAL(9,C17:C18)</f>
        <v>37221</v>
      </c>
    </row>
    <row r="20" spans="1:3" hidden="1" outlineLevel="2" x14ac:dyDescent="0.35">
      <c r="A20" t="s">
        <v>16</v>
      </c>
      <c r="B20">
        <v>68579</v>
      </c>
      <c r="C20">
        <v>638666</v>
      </c>
    </row>
    <row r="21" spans="1:3" hidden="1" outlineLevel="2" x14ac:dyDescent="0.35">
      <c r="A21" t="s">
        <v>16</v>
      </c>
      <c r="B21">
        <v>180</v>
      </c>
      <c r="C21">
        <v>3750</v>
      </c>
    </row>
    <row r="22" spans="1:3" hidden="1" outlineLevel="2" x14ac:dyDescent="0.35">
      <c r="A22" t="s">
        <v>16</v>
      </c>
      <c r="B22">
        <v>976</v>
      </c>
      <c r="C22">
        <v>37235</v>
      </c>
    </row>
    <row r="23" spans="1:3" hidden="1" outlineLevel="2" x14ac:dyDescent="0.35">
      <c r="A23" t="s">
        <v>16</v>
      </c>
      <c r="B23">
        <v>24000</v>
      </c>
      <c r="C23">
        <v>156000</v>
      </c>
    </row>
    <row r="24" spans="1:3" hidden="1" outlineLevel="2" x14ac:dyDescent="0.35">
      <c r="A24" t="s">
        <v>16</v>
      </c>
      <c r="B24">
        <v>0</v>
      </c>
      <c r="C24">
        <v>0</v>
      </c>
    </row>
    <row r="25" spans="1:3" outlineLevel="1" collapsed="1" x14ac:dyDescent="0.35">
      <c r="A25" s="13" t="s">
        <v>95</v>
      </c>
      <c r="B25">
        <f>SUBTOTAL(9,B20:B24)</f>
        <v>93735</v>
      </c>
      <c r="C25">
        <f>SUBTOTAL(9,C20:C24)</f>
        <v>835651</v>
      </c>
    </row>
    <row r="26" spans="1:3" hidden="1" outlineLevel="2" x14ac:dyDescent="0.35">
      <c r="A26" t="s">
        <v>40</v>
      </c>
      <c r="B26">
        <v>36</v>
      </c>
      <c r="C26">
        <v>864</v>
      </c>
    </row>
    <row r="27" spans="1:3" hidden="1" outlineLevel="2" x14ac:dyDescent="0.35">
      <c r="A27" t="s">
        <v>40</v>
      </c>
      <c r="B27">
        <v>1584</v>
      </c>
      <c r="C27">
        <v>28128</v>
      </c>
    </row>
    <row r="28" spans="1:3" hidden="1" outlineLevel="2" x14ac:dyDescent="0.35">
      <c r="A28" t="s">
        <v>40</v>
      </c>
      <c r="B28">
        <v>1314</v>
      </c>
      <c r="C28">
        <v>43416</v>
      </c>
    </row>
    <row r="29" spans="1:3" outlineLevel="1" collapsed="1" x14ac:dyDescent="0.35">
      <c r="A29" s="13" t="s">
        <v>96</v>
      </c>
      <c r="B29">
        <f>SUBTOTAL(9,B26:B28)</f>
        <v>2934</v>
      </c>
      <c r="C29">
        <f>SUBTOTAL(9,C26:C28)</f>
        <v>72408</v>
      </c>
    </row>
    <row r="30" spans="1:3" hidden="1" outlineLevel="2" x14ac:dyDescent="0.35">
      <c r="A30" t="s">
        <v>41</v>
      </c>
      <c r="B30">
        <v>4347</v>
      </c>
      <c r="C30">
        <v>96584</v>
      </c>
    </row>
    <row r="31" spans="1:3" hidden="1" outlineLevel="2" x14ac:dyDescent="0.35">
      <c r="A31" t="s">
        <v>41</v>
      </c>
      <c r="B31">
        <v>1863</v>
      </c>
      <c r="C31">
        <v>44584</v>
      </c>
    </row>
    <row r="32" spans="1:3" outlineLevel="1" collapsed="1" x14ac:dyDescent="0.35">
      <c r="A32" s="13" t="s">
        <v>97</v>
      </c>
      <c r="B32">
        <f>SUBTOTAL(9,B30:B31)</f>
        <v>6210</v>
      </c>
      <c r="C32">
        <f>SUBTOTAL(9,C30:C31)</f>
        <v>141168</v>
      </c>
    </row>
    <row r="33" spans="1:3" hidden="1" outlineLevel="2" x14ac:dyDescent="0.35">
      <c r="A33" t="s">
        <v>21</v>
      </c>
      <c r="B33">
        <v>66942</v>
      </c>
      <c r="C33">
        <v>672498</v>
      </c>
    </row>
    <row r="34" spans="1:3" hidden="1" outlineLevel="2" x14ac:dyDescent="0.35">
      <c r="A34" t="s">
        <v>21</v>
      </c>
      <c r="B34">
        <v>2646</v>
      </c>
      <c r="C34">
        <v>35980</v>
      </c>
    </row>
    <row r="35" spans="1:3" hidden="1" outlineLevel="2" x14ac:dyDescent="0.35">
      <c r="A35" t="s">
        <v>21</v>
      </c>
      <c r="B35">
        <v>24000</v>
      </c>
      <c r="C35">
        <v>52800</v>
      </c>
    </row>
    <row r="36" spans="1:3" outlineLevel="1" collapsed="1" x14ac:dyDescent="0.35">
      <c r="A36" s="13" t="s">
        <v>98</v>
      </c>
      <c r="B36">
        <f>SUBTOTAL(9,B33:B35)</f>
        <v>93588</v>
      </c>
      <c r="C36">
        <f>SUBTOTAL(9,C33:C35)</f>
        <v>761278</v>
      </c>
    </row>
    <row r="37" spans="1:3" hidden="1" outlineLevel="2" x14ac:dyDescent="0.35">
      <c r="A37" t="s">
        <v>178</v>
      </c>
      <c r="B37">
        <v>3060</v>
      </c>
      <c r="C37">
        <v>30284</v>
      </c>
    </row>
    <row r="38" spans="1:3" hidden="1" outlineLevel="2" x14ac:dyDescent="0.35">
      <c r="A38" t="s">
        <v>178</v>
      </c>
      <c r="B38">
        <v>225</v>
      </c>
      <c r="C38">
        <v>3540</v>
      </c>
    </row>
    <row r="39" spans="1:3" outlineLevel="1" collapsed="1" x14ac:dyDescent="0.35">
      <c r="A39" s="13" t="s">
        <v>185</v>
      </c>
      <c r="B39">
        <f>SUBTOTAL(9,B37:B38)</f>
        <v>3285</v>
      </c>
      <c r="C39">
        <f>SUBTOTAL(9,C37:C38)</f>
        <v>33824</v>
      </c>
    </row>
    <row r="40" spans="1:3" hidden="1" outlineLevel="2" x14ac:dyDescent="0.35">
      <c r="A40" t="s">
        <v>6</v>
      </c>
      <c r="B40">
        <v>1943</v>
      </c>
      <c r="C40">
        <v>29931</v>
      </c>
    </row>
    <row r="41" spans="1:3" hidden="1" outlineLevel="2" x14ac:dyDescent="0.35">
      <c r="A41" t="s">
        <v>6</v>
      </c>
      <c r="B41">
        <v>902250</v>
      </c>
      <c r="C41">
        <v>11326030</v>
      </c>
    </row>
    <row r="42" spans="1:3" hidden="1" outlineLevel="2" x14ac:dyDescent="0.35">
      <c r="A42" t="s">
        <v>6</v>
      </c>
      <c r="B42">
        <v>1512</v>
      </c>
      <c r="C42">
        <v>18648</v>
      </c>
    </row>
    <row r="43" spans="1:3" hidden="1" outlineLevel="2" x14ac:dyDescent="0.35">
      <c r="A43" t="s">
        <v>6</v>
      </c>
      <c r="B43">
        <v>51746</v>
      </c>
      <c r="C43">
        <v>794058</v>
      </c>
    </row>
    <row r="44" spans="1:3" hidden="1" outlineLevel="2" x14ac:dyDescent="0.35">
      <c r="A44" t="s">
        <v>6</v>
      </c>
      <c r="B44">
        <v>144000</v>
      </c>
      <c r="C44">
        <v>53280</v>
      </c>
    </row>
    <row r="45" spans="1:3" hidden="1" outlineLevel="2" x14ac:dyDescent="0.35">
      <c r="A45" t="s">
        <v>6</v>
      </c>
      <c r="B45">
        <v>96000</v>
      </c>
      <c r="C45">
        <v>983175</v>
      </c>
    </row>
    <row r="46" spans="1:3" outlineLevel="1" collapsed="1" x14ac:dyDescent="0.35">
      <c r="A46" s="13" t="s">
        <v>99</v>
      </c>
      <c r="B46">
        <f>SUBTOTAL(9,B40:B45)</f>
        <v>1197451</v>
      </c>
      <c r="C46">
        <f>SUBTOTAL(9,C40:C45)</f>
        <v>13205122</v>
      </c>
    </row>
    <row r="47" spans="1:3" hidden="1" outlineLevel="2" x14ac:dyDescent="0.35">
      <c r="A47" t="s">
        <v>38</v>
      </c>
      <c r="B47">
        <v>0</v>
      </c>
      <c r="C47">
        <v>0</v>
      </c>
    </row>
    <row r="48" spans="1:3" hidden="1" outlineLevel="2" x14ac:dyDescent="0.35">
      <c r="A48" t="s">
        <v>38</v>
      </c>
      <c r="B48">
        <v>0</v>
      </c>
      <c r="C48">
        <v>0</v>
      </c>
    </row>
    <row r="49" spans="1:3" outlineLevel="1" collapsed="1" x14ac:dyDescent="0.35">
      <c r="A49" s="13" t="s">
        <v>100</v>
      </c>
      <c r="B49">
        <f>SUBTOTAL(9,B47:B48)</f>
        <v>0</v>
      </c>
      <c r="C49">
        <f>SUBTOTAL(9,C47:C48)</f>
        <v>0</v>
      </c>
    </row>
    <row r="50" spans="1:3" hidden="1" outlineLevel="2" x14ac:dyDescent="0.35">
      <c r="A50" t="s">
        <v>78</v>
      </c>
      <c r="B50">
        <v>270</v>
      </c>
      <c r="C50">
        <v>4723</v>
      </c>
    </row>
    <row r="51" spans="1:3" hidden="1" outlineLevel="2" x14ac:dyDescent="0.35">
      <c r="A51" t="s">
        <v>78</v>
      </c>
      <c r="B51">
        <v>45</v>
      </c>
      <c r="C51">
        <v>1437</v>
      </c>
    </row>
    <row r="52" spans="1:3" outlineLevel="1" collapsed="1" x14ac:dyDescent="0.35">
      <c r="A52" s="13" t="s">
        <v>101</v>
      </c>
      <c r="B52">
        <f>SUBTOTAL(9,B50:B51)</f>
        <v>315</v>
      </c>
      <c r="C52">
        <f>SUBTOTAL(9,C50:C51)</f>
        <v>6160</v>
      </c>
    </row>
    <row r="53" spans="1:3" hidden="1" outlineLevel="2" x14ac:dyDescent="0.35">
      <c r="A53" t="s">
        <v>9</v>
      </c>
      <c r="B53">
        <v>0</v>
      </c>
      <c r="C53">
        <v>0</v>
      </c>
    </row>
    <row r="54" spans="1:3" hidden="1" outlineLevel="2" x14ac:dyDescent="0.35">
      <c r="A54" t="s">
        <v>9</v>
      </c>
      <c r="B54">
        <v>90</v>
      </c>
      <c r="C54">
        <v>1560</v>
      </c>
    </row>
    <row r="55" spans="1:3" hidden="1" outlineLevel="2" x14ac:dyDescent="0.35">
      <c r="A55" t="s">
        <v>9</v>
      </c>
      <c r="B55">
        <v>554</v>
      </c>
      <c r="C55">
        <v>15950</v>
      </c>
    </row>
    <row r="56" spans="1:3" hidden="1" outlineLevel="2" x14ac:dyDescent="0.35">
      <c r="A56" t="s">
        <v>9</v>
      </c>
      <c r="B56">
        <v>348570</v>
      </c>
      <c r="C56">
        <v>4370396</v>
      </c>
    </row>
    <row r="57" spans="1:3" hidden="1" outlineLevel="2" x14ac:dyDescent="0.35">
      <c r="A57" t="s">
        <v>9</v>
      </c>
      <c r="B57">
        <v>44957</v>
      </c>
      <c r="C57">
        <v>922510</v>
      </c>
    </row>
    <row r="58" spans="1:3" hidden="1" outlineLevel="2" x14ac:dyDescent="0.35">
      <c r="A58" t="s">
        <v>9</v>
      </c>
      <c r="B58">
        <v>75942</v>
      </c>
      <c r="C58">
        <v>125712</v>
      </c>
    </row>
    <row r="59" spans="1:3" hidden="1" outlineLevel="2" x14ac:dyDescent="0.35">
      <c r="A59" t="s">
        <v>9</v>
      </c>
      <c r="B59">
        <v>450</v>
      </c>
      <c r="C59">
        <v>18600</v>
      </c>
    </row>
    <row r="60" spans="1:3" outlineLevel="1" collapsed="1" x14ac:dyDescent="0.35">
      <c r="A60" s="13" t="s">
        <v>102</v>
      </c>
      <c r="B60">
        <f>SUBTOTAL(9,B53:B59)</f>
        <v>470563</v>
      </c>
      <c r="C60">
        <f>SUBTOTAL(9,C53:C59)</f>
        <v>5454728</v>
      </c>
    </row>
    <row r="61" spans="1:3" hidden="1" outlineLevel="2" x14ac:dyDescent="0.35">
      <c r="A61" t="s">
        <v>76</v>
      </c>
      <c r="B61">
        <v>918</v>
      </c>
      <c r="C61">
        <v>13973</v>
      </c>
    </row>
    <row r="62" spans="1:3" outlineLevel="1" collapsed="1" x14ac:dyDescent="0.35">
      <c r="A62" s="13" t="s">
        <v>103</v>
      </c>
      <c r="B62">
        <f>SUBTOTAL(9,B61:B61)</f>
        <v>918</v>
      </c>
      <c r="C62">
        <f>SUBTOTAL(9,C61:C61)</f>
        <v>13973</v>
      </c>
    </row>
    <row r="63" spans="1:3" hidden="1" outlineLevel="2" x14ac:dyDescent="0.35">
      <c r="A63" t="s">
        <v>24</v>
      </c>
      <c r="B63">
        <v>139</v>
      </c>
      <c r="C63">
        <v>1711</v>
      </c>
    </row>
    <row r="64" spans="1:3" hidden="1" outlineLevel="2" x14ac:dyDescent="0.35">
      <c r="A64" t="s">
        <v>24</v>
      </c>
      <c r="B64">
        <v>824</v>
      </c>
      <c r="C64">
        <v>11969</v>
      </c>
    </row>
    <row r="65" spans="1:3" hidden="1" outlineLevel="2" x14ac:dyDescent="0.35">
      <c r="A65" t="s">
        <v>24</v>
      </c>
      <c r="B65">
        <v>7242</v>
      </c>
      <c r="C65">
        <v>79599</v>
      </c>
    </row>
    <row r="66" spans="1:3" hidden="1" outlineLevel="2" x14ac:dyDescent="0.35">
      <c r="A66" t="s">
        <v>24</v>
      </c>
      <c r="B66">
        <v>360</v>
      </c>
      <c r="C66">
        <v>1195</v>
      </c>
    </row>
    <row r="67" spans="1:3" hidden="1" outlineLevel="2" x14ac:dyDescent="0.35">
      <c r="A67" t="s">
        <v>24</v>
      </c>
      <c r="B67">
        <v>2727</v>
      </c>
      <c r="C67">
        <v>36088</v>
      </c>
    </row>
    <row r="68" spans="1:3" hidden="1" outlineLevel="2" x14ac:dyDescent="0.35">
      <c r="A68" t="s">
        <v>24</v>
      </c>
      <c r="B68">
        <v>240</v>
      </c>
      <c r="C68">
        <v>797</v>
      </c>
    </row>
    <row r="69" spans="1:3" outlineLevel="1" collapsed="1" x14ac:dyDescent="0.35">
      <c r="A69" s="13" t="s">
        <v>104</v>
      </c>
      <c r="B69">
        <f>SUBTOTAL(9,B63:B68)</f>
        <v>11532</v>
      </c>
      <c r="C69">
        <f>SUBTOTAL(9,C63:C68)</f>
        <v>131359</v>
      </c>
    </row>
    <row r="70" spans="1:3" hidden="1" outlineLevel="2" x14ac:dyDescent="0.35">
      <c r="A70" t="s">
        <v>64</v>
      </c>
      <c r="B70">
        <v>405</v>
      </c>
      <c r="C70">
        <v>6565</v>
      </c>
    </row>
    <row r="71" spans="1:3" hidden="1" outlineLevel="2" x14ac:dyDescent="0.35">
      <c r="A71" t="s">
        <v>64</v>
      </c>
      <c r="B71">
        <v>68</v>
      </c>
      <c r="C71">
        <v>1298</v>
      </c>
    </row>
    <row r="72" spans="1:3" outlineLevel="1" collapsed="1" x14ac:dyDescent="0.35">
      <c r="A72" s="13" t="s">
        <v>106</v>
      </c>
      <c r="B72">
        <f>SUBTOTAL(9,B70:B71)</f>
        <v>473</v>
      </c>
      <c r="C72">
        <f>SUBTOTAL(9,C70:C71)</f>
        <v>7863</v>
      </c>
    </row>
    <row r="73" spans="1:3" hidden="1" outlineLevel="2" x14ac:dyDescent="0.35">
      <c r="A73" t="s">
        <v>17</v>
      </c>
      <c r="B73">
        <v>45</v>
      </c>
      <c r="C73">
        <v>770</v>
      </c>
    </row>
    <row r="74" spans="1:3" hidden="1" outlineLevel="2" x14ac:dyDescent="0.35">
      <c r="A74" t="s">
        <v>17</v>
      </c>
      <c r="B74">
        <v>45</v>
      </c>
      <c r="C74">
        <v>770</v>
      </c>
    </row>
    <row r="75" spans="1:3" hidden="1" outlineLevel="2" x14ac:dyDescent="0.35">
      <c r="A75" t="s">
        <v>17</v>
      </c>
      <c r="B75">
        <v>64229</v>
      </c>
      <c r="C75">
        <v>578266</v>
      </c>
    </row>
    <row r="76" spans="1:3" hidden="1" outlineLevel="2" x14ac:dyDescent="0.35">
      <c r="A76" t="s">
        <v>17</v>
      </c>
      <c r="B76">
        <v>5598</v>
      </c>
      <c r="C76">
        <v>75227</v>
      </c>
    </row>
    <row r="77" spans="1:3" hidden="1" outlineLevel="2" x14ac:dyDescent="0.35">
      <c r="A77" t="s">
        <v>17</v>
      </c>
      <c r="B77">
        <v>0</v>
      </c>
      <c r="C77">
        <v>0</v>
      </c>
    </row>
    <row r="78" spans="1:3" outlineLevel="1" collapsed="1" x14ac:dyDescent="0.35">
      <c r="A78" s="13" t="s">
        <v>107</v>
      </c>
      <c r="B78">
        <f>SUBTOTAL(9,B73:B77)</f>
        <v>69917</v>
      </c>
      <c r="C78">
        <f>SUBTOTAL(9,C73:C77)</f>
        <v>655033</v>
      </c>
    </row>
    <row r="79" spans="1:3" hidden="1" outlineLevel="2" x14ac:dyDescent="0.35">
      <c r="A79" t="s">
        <v>35</v>
      </c>
      <c r="B79">
        <v>45</v>
      </c>
      <c r="C79">
        <v>5100</v>
      </c>
    </row>
    <row r="80" spans="1:3" hidden="1" outlineLevel="2" x14ac:dyDescent="0.35">
      <c r="A80" t="s">
        <v>35</v>
      </c>
      <c r="B80">
        <v>63</v>
      </c>
      <c r="C80">
        <v>623</v>
      </c>
    </row>
    <row r="81" spans="1:3" hidden="1" outlineLevel="2" x14ac:dyDescent="0.35">
      <c r="A81" t="s">
        <v>35</v>
      </c>
      <c r="B81">
        <v>7</v>
      </c>
      <c r="C81">
        <v>399</v>
      </c>
    </row>
    <row r="82" spans="1:3" hidden="1" outlineLevel="2" x14ac:dyDescent="0.35">
      <c r="A82" t="s">
        <v>35</v>
      </c>
      <c r="B82">
        <v>7560</v>
      </c>
      <c r="C82">
        <v>77536</v>
      </c>
    </row>
    <row r="83" spans="1:3" hidden="1" outlineLevel="2" x14ac:dyDescent="0.35">
      <c r="A83" t="s">
        <v>35</v>
      </c>
      <c r="B83">
        <v>2178</v>
      </c>
      <c r="C83">
        <v>30832</v>
      </c>
    </row>
    <row r="84" spans="1:3" outlineLevel="1" collapsed="1" x14ac:dyDescent="0.35">
      <c r="A84" s="13" t="s">
        <v>111</v>
      </c>
      <c r="B84">
        <f>SUBTOTAL(9,B79:B83)</f>
        <v>9853</v>
      </c>
      <c r="C84">
        <f>SUBTOTAL(9,C79:C83)</f>
        <v>114490</v>
      </c>
    </row>
    <row r="85" spans="1:3" hidden="1" outlineLevel="2" x14ac:dyDescent="0.35">
      <c r="A85" t="s">
        <v>30</v>
      </c>
      <c r="B85">
        <v>0</v>
      </c>
      <c r="C85">
        <v>0</v>
      </c>
    </row>
    <row r="86" spans="1:3" hidden="1" outlineLevel="2" x14ac:dyDescent="0.35">
      <c r="A86" t="s">
        <v>30</v>
      </c>
      <c r="B86">
        <v>0</v>
      </c>
      <c r="C86">
        <v>0</v>
      </c>
    </row>
    <row r="87" spans="1:3" hidden="1" outlineLevel="2" x14ac:dyDescent="0.35">
      <c r="A87" t="s">
        <v>30</v>
      </c>
      <c r="B87">
        <v>26388</v>
      </c>
      <c r="C87">
        <v>250311</v>
      </c>
    </row>
    <row r="88" spans="1:3" outlineLevel="1" collapsed="1" x14ac:dyDescent="0.35">
      <c r="A88" s="13" t="s">
        <v>112</v>
      </c>
      <c r="B88">
        <f>SUBTOTAL(9,B85:B87)</f>
        <v>26388</v>
      </c>
      <c r="C88">
        <f>SUBTOTAL(9,C85:C87)</f>
        <v>250311</v>
      </c>
    </row>
    <row r="89" spans="1:3" hidden="1" outlineLevel="2" x14ac:dyDescent="0.35">
      <c r="A89" t="s">
        <v>8</v>
      </c>
      <c r="B89">
        <v>45</v>
      </c>
      <c r="C89">
        <v>1635</v>
      </c>
    </row>
    <row r="90" spans="1:3" hidden="1" outlineLevel="2" x14ac:dyDescent="0.35">
      <c r="A90" t="s">
        <v>8</v>
      </c>
      <c r="B90">
        <v>151146</v>
      </c>
      <c r="C90">
        <v>3341691</v>
      </c>
    </row>
    <row r="91" spans="1:3" hidden="1" outlineLevel="2" x14ac:dyDescent="0.35">
      <c r="A91" t="s">
        <v>8</v>
      </c>
      <c r="B91">
        <v>5819</v>
      </c>
      <c r="C91">
        <v>111955</v>
      </c>
    </row>
    <row r="92" spans="1:3" hidden="1" outlineLevel="2" x14ac:dyDescent="0.35">
      <c r="A92" t="s">
        <v>8</v>
      </c>
      <c r="B92">
        <v>335060</v>
      </c>
      <c r="C92">
        <v>1117901</v>
      </c>
    </row>
    <row r="93" spans="1:3" outlineLevel="1" collapsed="1" x14ac:dyDescent="0.35">
      <c r="A93" s="13" t="s">
        <v>113</v>
      </c>
      <c r="B93">
        <f>SUBTOTAL(9,B89:B92)</f>
        <v>492070</v>
      </c>
      <c r="C93">
        <f>SUBTOTAL(9,C89:C92)</f>
        <v>4573182</v>
      </c>
    </row>
    <row r="94" spans="1:3" hidden="1" outlineLevel="2" x14ac:dyDescent="0.35">
      <c r="A94" t="s">
        <v>55</v>
      </c>
      <c r="B94">
        <v>5234</v>
      </c>
      <c r="C94">
        <v>59416</v>
      </c>
    </row>
    <row r="95" spans="1:3" hidden="1" outlineLevel="2" x14ac:dyDescent="0.35">
      <c r="A95" t="s">
        <v>55</v>
      </c>
      <c r="B95">
        <v>243</v>
      </c>
      <c r="C95">
        <v>2907</v>
      </c>
    </row>
    <row r="96" spans="1:3" outlineLevel="1" collapsed="1" x14ac:dyDescent="0.35">
      <c r="A96" s="13" t="s">
        <v>114</v>
      </c>
      <c r="B96">
        <f>SUBTOTAL(9,B94:B95)</f>
        <v>5477</v>
      </c>
      <c r="C96">
        <f>SUBTOTAL(9,C94:C95)</f>
        <v>62323</v>
      </c>
    </row>
    <row r="97" spans="1:3" hidden="1" outlineLevel="2" x14ac:dyDescent="0.35">
      <c r="A97" t="s">
        <v>7</v>
      </c>
      <c r="B97">
        <v>66488</v>
      </c>
      <c r="C97">
        <v>644349</v>
      </c>
    </row>
    <row r="98" spans="1:3" hidden="1" outlineLevel="2" x14ac:dyDescent="0.35">
      <c r="A98" t="s">
        <v>7</v>
      </c>
      <c r="B98">
        <v>55004</v>
      </c>
      <c r="C98">
        <v>544642</v>
      </c>
    </row>
    <row r="99" spans="1:3" hidden="1" outlineLevel="2" x14ac:dyDescent="0.35">
      <c r="A99" t="s">
        <v>7</v>
      </c>
      <c r="B99">
        <v>480000</v>
      </c>
      <c r="C99">
        <v>2005018</v>
      </c>
    </row>
    <row r="100" spans="1:3" hidden="1" outlineLevel="2" x14ac:dyDescent="0.35">
      <c r="A100" t="s">
        <v>7</v>
      </c>
      <c r="B100">
        <v>24000</v>
      </c>
      <c r="C100">
        <v>108000</v>
      </c>
    </row>
    <row r="101" spans="1:3" outlineLevel="1" collapsed="1" x14ac:dyDescent="0.35">
      <c r="A101" s="13" t="s">
        <v>115</v>
      </c>
      <c r="B101">
        <f>SUBTOTAL(9,B97:B100)</f>
        <v>625492</v>
      </c>
      <c r="C101">
        <f>SUBTOTAL(9,C97:C100)</f>
        <v>3302009</v>
      </c>
    </row>
    <row r="102" spans="1:3" hidden="1" outlineLevel="2" x14ac:dyDescent="0.35">
      <c r="A102" t="s">
        <v>49</v>
      </c>
      <c r="B102">
        <v>0</v>
      </c>
      <c r="C102">
        <v>0</v>
      </c>
    </row>
    <row r="103" spans="1:3" hidden="1" outlineLevel="2" x14ac:dyDescent="0.35">
      <c r="A103" t="s">
        <v>49</v>
      </c>
      <c r="B103">
        <v>0</v>
      </c>
      <c r="C103">
        <v>0</v>
      </c>
    </row>
    <row r="104" spans="1:3" outlineLevel="1" collapsed="1" x14ac:dyDescent="0.35">
      <c r="A104" s="13" t="s">
        <v>116</v>
      </c>
      <c r="B104">
        <f>SUBTOTAL(9,B102:B103)</f>
        <v>0</v>
      </c>
      <c r="C104">
        <f>SUBTOTAL(9,C102:C103)</f>
        <v>0</v>
      </c>
    </row>
    <row r="105" spans="1:3" hidden="1" outlineLevel="2" x14ac:dyDescent="0.35">
      <c r="A105" t="s">
        <v>15</v>
      </c>
      <c r="B105">
        <v>0</v>
      </c>
      <c r="C105">
        <v>0</v>
      </c>
    </row>
    <row r="106" spans="1:3" hidden="1" outlineLevel="2" x14ac:dyDescent="0.35">
      <c r="A106" t="s">
        <v>15</v>
      </c>
      <c r="B106">
        <v>94</v>
      </c>
      <c r="C106">
        <v>7103</v>
      </c>
    </row>
    <row r="107" spans="1:3" hidden="1" outlineLevel="2" x14ac:dyDescent="0.35">
      <c r="A107" t="s">
        <v>15</v>
      </c>
      <c r="B107">
        <v>1796</v>
      </c>
      <c r="C107">
        <v>33242</v>
      </c>
    </row>
    <row r="108" spans="1:3" hidden="1" outlineLevel="2" x14ac:dyDescent="0.35">
      <c r="A108" t="s">
        <v>15</v>
      </c>
      <c r="B108">
        <v>77</v>
      </c>
      <c r="C108">
        <v>4208</v>
      </c>
    </row>
    <row r="109" spans="1:3" hidden="1" outlineLevel="2" x14ac:dyDescent="0.35">
      <c r="A109" t="s">
        <v>15</v>
      </c>
      <c r="B109">
        <v>76620</v>
      </c>
      <c r="C109">
        <v>1131565</v>
      </c>
    </row>
    <row r="110" spans="1:3" hidden="1" outlineLevel="2" x14ac:dyDescent="0.35">
      <c r="A110" t="s">
        <v>15</v>
      </c>
      <c r="B110">
        <v>9014</v>
      </c>
      <c r="C110">
        <v>152603</v>
      </c>
    </row>
    <row r="111" spans="1:3" hidden="1" outlineLevel="2" x14ac:dyDescent="0.35">
      <c r="A111" t="s">
        <v>15</v>
      </c>
      <c r="B111">
        <v>44</v>
      </c>
      <c r="C111">
        <v>89343</v>
      </c>
    </row>
    <row r="112" spans="1:3" outlineLevel="1" collapsed="1" x14ac:dyDescent="0.35">
      <c r="A112" s="13" t="s">
        <v>117</v>
      </c>
      <c r="B112">
        <f>SUBTOTAL(9,B105:B111)</f>
        <v>87645</v>
      </c>
      <c r="C112">
        <f>SUBTOTAL(9,C105:C111)</f>
        <v>1418064</v>
      </c>
    </row>
    <row r="113" spans="1:3" hidden="1" outlineLevel="2" x14ac:dyDescent="0.35">
      <c r="A113" t="s">
        <v>72</v>
      </c>
      <c r="B113">
        <v>1350</v>
      </c>
      <c r="C113">
        <v>14292</v>
      </c>
    </row>
    <row r="114" spans="1:3" hidden="1" outlineLevel="2" x14ac:dyDescent="0.35">
      <c r="A114" t="s">
        <v>72</v>
      </c>
      <c r="B114">
        <v>90</v>
      </c>
      <c r="C114">
        <v>3002</v>
      </c>
    </row>
    <row r="115" spans="1:3" outlineLevel="1" collapsed="1" x14ac:dyDescent="0.35">
      <c r="A115" s="13" t="s">
        <v>118</v>
      </c>
      <c r="B115">
        <f>SUBTOTAL(9,B113:B114)</f>
        <v>1440</v>
      </c>
      <c r="C115">
        <f>SUBTOTAL(9,C113:C114)</f>
        <v>17294</v>
      </c>
    </row>
    <row r="116" spans="1:3" hidden="1" outlineLevel="2" x14ac:dyDescent="0.35">
      <c r="A116" t="s">
        <v>53</v>
      </c>
      <c r="B116">
        <v>0</v>
      </c>
      <c r="C116">
        <v>0</v>
      </c>
    </row>
    <row r="117" spans="1:3" hidden="1" outlineLevel="2" x14ac:dyDescent="0.35">
      <c r="A117" t="s">
        <v>53</v>
      </c>
      <c r="B117">
        <v>0</v>
      </c>
      <c r="C117">
        <v>0</v>
      </c>
    </row>
    <row r="118" spans="1:3" outlineLevel="1" collapsed="1" x14ac:dyDescent="0.35">
      <c r="A118" s="13" t="s">
        <v>120</v>
      </c>
      <c r="B118">
        <f>SUBTOTAL(9,B116:B117)</f>
        <v>0</v>
      </c>
      <c r="C118">
        <f>SUBTOTAL(9,C116:C117)</f>
        <v>0</v>
      </c>
    </row>
    <row r="119" spans="1:3" hidden="1" outlineLevel="2" x14ac:dyDescent="0.35">
      <c r="A119" t="s">
        <v>32</v>
      </c>
      <c r="B119">
        <v>0</v>
      </c>
      <c r="C119">
        <v>0</v>
      </c>
    </row>
    <row r="120" spans="1:3" hidden="1" outlineLevel="2" x14ac:dyDescent="0.35">
      <c r="A120" t="s">
        <v>32</v>
      </c>
      <c r="B120">
        <v>0</v>
      </c>
      <c r="C120">
        <v>0</v>
      </c>
    </row>
    <row r="121" spans="1:3" outlineLevel="1" collapsed="1" x14ac:dyDescent="0.35">
      <c r="A121" s="13" t="s">
        <v>121</v>
      </c>
      <c r="B121">
        <f>SUBTOTAL(9,B119:B120)</f>
        <v>0</v>
      </c>
      <c r="C121">
        <f>SUBTOTAL(9,C119:C120)</f>
        <v>0</v>
      </c>
    </row>
    <row r="122" spans="1:3" hidden="1" outlineLevel="2" x14ac:dyDescent="0.35">
      <c r="A122" t="s">
        <v>345</v>
      </c>
      <c r="B122">
        <v>16848</v>
      </c>
      <c r="C122">
        <v>192874</v>
      </c>
    </row>
    <row r="123" spans="1:3" hidden="1" outlineLevel="2" x14ac:dyDescent="0.35">
      <c r="A123" t="s">
        <v>345</v>
      </c>
      <c r="B123">
        <v>4185</v>
      </c>
      <c r="C123">
        <v>67458</v>
      </c>
    </row>
    <row r="124" spans="1:3" outlineLevel="1" collapsed="1" x14ac:dyDescent="0.35">
      <c r="A124" s="13" t="s">
        <v>348</v>
      </c>
      <c r="B124">
        <f>SUBTOTAL(9,B122:B123)</f>
        <v>21033</v>
      </c>
      <c r="C124">
        <f>SUBTOTAL(9,C122:C123)</f>
        <v>260332</v>
      </c>
    </row>
    <row r="125" spans="1:3" hidden="1" outlineLevel="2" x14ac:dyDescent="0.35">
      <c r="A125" t="s">
        <v>10</v>
      </c>
      <c r="B125">
        <v>1188</v>
      </c>
      <c r="C125">
        <v>17614</v>
      </c>
    </row>
    <row r="126" spans="1:3" hidden="1" outlineLevel="2" x14ac:dyDescent="0.35">
      <c r="A126" t="s">
        <v>10</v>
      </c>
      <c r="B126">
        <v>792</v>
      </c>
      <c r="C126">
        <v>11965</v>
      </c>
    </row>
    <row r="127" spans="1:3" hidden="1" outlineLevel="2" x14ac:dyDescent="0.35">
      <c r="A127" t="s">
        <v>10</v>
      </c>
      <c r="B127">
        <v>414639</v>
      </c>
      <c r="C127">
        <v>4501763</v>
      </c>
    </row>
    <row r="128" spans="1:3" hidden="1" outlineLevel="2" x14ac:dyDescent="0.35">
      <c r="A128" t="s">
        <v>10</v>
      </c>
      <c r="B128">
        <v>12245</v>
      </c>
      <c r="C128">
        <v>182338</v>
      </c>
    </row>
    <row r="129" spans="1:3" outlineLevel="1" collapsed="1" x14ac:dyDescent="0.35">
      <c r="A129" s="13" t="s">
        <v>122</v>
      </c>
      <c r="B129">
        <f>SUBTOTAL(9,B125:B128)</f>
        <v>428864</v>
      </c>
      <c r="C129">
        <f>SUBTOTAL(9,C125:C128)</f>
        <v>4713680</v>
      </c>
    </row>
    <row r="130" spans="1:3" hidden="1" outlineLevel="2" x14ac:dyDescent="0.35">
      <c r="A130" t="s">
        <v>34</v>
      </c>
      <c r="B130">
        <v>0</v>
      </c>
      <c r="C130">
        <v>0</v>
      </c>
    </row>
    <row r="131" spans="1:3" outlineLevel="1" collapsed="1" x14ac:dyDescent="0.35">
      <c r="A131" s="13" t="s">
        <v>123</v>
      </c>
      <c r="B131">
        <f>SUBTOTAL(9,B130:B130)</f>
        <v>0</v>
      </c>
      <c r="C131">
        <f>SUBTOTAL(9,C130:C130)</f>
        <v>0</v>
      </c>
    </row>
    <row r="132" spans="1:3" hidden="1" outlineLevel="2" x14ac:dyDescent="0.35">
      <c r="A132" t="s">
        <v>23</v>
      </c>
      <c r="B132">
        <v>0</v>
      </c>
      <c r="C132">
        <v>0</v>
      </c>
    </row>
    <row r="133" spans="1:3" hidden="1" outlineLevel="2" x14ac:dyDescent="0.35">
      <c r="A133" t="s">
        <v>23</v>
      </c>
      <c r="B133">
        <v>0</v>
      </c>
      <c r="C133">
        <v>0</v>
      </c>
    </row>
    <row r="134" spans="1:3" hidden="1" outlineLevel="2" x14ac:dyDescent="0.35">
      <c r="A134" t="s">
        <v>23</v>
      </c>
      <c r="B134">
        <v>24000</v>
      </c>
      <c r="C134">
        <v>60000</v>
      </c>
    </row>
    <row r="135" spans="1:3" outlineLevel="1" collapsed="1" x14ac:dyDescent="0.35">
      <c r="A135" s="13" t="s">
        <v>124</v>
      </c>
      <c r="B135">
        <f>SUBTOTAL(9,B132:B134)</f>
        <v>24000</v>
      </c>
      <c r="C135">
        <f>SUBTOTAL(9,C132:C134)</f>
        <v>60000</v>
      </c>
    </row>
    <row r="136" spans="1:3" hidden="1" outlineLevel="2" x14ac:dyDescent="0.35">
      <c r="A136" t="s">
        <v>14</v>
      </c>
      <c r="B136">
        <v>81</v>
      </c>
      <c r="C136">
        <v>1273</v>
      </c>
    </row>
    <row r="137" spans="1:3" hidden="1" outlineLevel="2" x14ac:dyDescent="0.35">
      <c r="A137" t="s">
        <v>14</v>
      </c>
      <c r="B137">
        <v>2385</v>
      </c>
      <c r="C137">
        <v>31696</v>
      </c>
    </row>
    <row r="138" spans="1:3" hidden="1" outlineLevel="2" x14ac:dyDescent="0.35">
      <c r="A138" t="s">
        <v>14</v>
      </c>
      <c r="B138">
        <v>9262</v>
      </c>
      <c r="C138">
        <v>116550</v>
      </c>
    </row>
    <row r="139" spans="1:3" hidden="1" outlineLevel="2" x14ac:dyDescent="0.35">
      <c r="A139" t="s">
        <v>14</v>
      </c>
      <c r="B139">
        <v>113537</v>
      </c>
      <c r="C139">
        <v>1350557</v>
      </c>
    </row>
    <row r="140" spans="1:3" hidden="1" outlineLevel="2" x14ac:dyDescent="0.35">
      <c r="A140" t="s">
        <v>14</v>
      </c>
      <c r="B140">
        <v>0</v>
      </c>
      <c r="C140">
        <v>0</v>
      </c>
    </row>
    <row r="141" spans="1:3" hidden="1" outlineLevel="2" x14ac:dyDescent="0.35">
      <c r="A141" t="s">
        <v>14</v>
      </c>
      <c r="B141">
        <v>30155</v>
      </c>
      <c r="C141">
        <v>714206</v>
      </c>
    </row>
    <row r="142" spans="1:3" hidden="1" outlineLevel="2" x14ac:dyDescent="0.35">
      <c r="A142" t="s">
        <v>14</v>
      </c>
      <c r="B142">
        <v>0</v>
      </c>
      <c r="C142">
        <v>0</v>
      </c>
    </row>
    <row r="143" spans="1:3" hidden="1" outlineLevel="2" x14ac:dyDescent="0.35">
      <c r="A143" t="s">
        <v>14</v>
      </c>
      <c r="B143">
        <v>0</v>
      </c>
      <c r="C143">
        <v>0</v>
      </c>
    </row>
    <row r="144" spans="1:3" hidden="1" outlineLevel="2" x14ac:dyDescent="0.35">
      <c r="A144" t="s">
        <v>14</v>
      </c>
      <c r="B144">
        <v>1500</v>
      </c>
      <c r="C144">
        <v>22500</v>
      </c>
    </row>
    <row r="145" spans="1:3" hidden="1" outlineLevel="2" x14ac:dyDescent="0.35">
      <c r="A145" t="s">
        <v>14</v>
      </c>
      <c r="B145">
        <v>24500</v>
      </c>
      <c r="C145">
        <v>189104</v>
      </c>
    </row>
    <row r="146" spans="1:3" outlineLevel="1" collapsed="1" x14ac:dyDescent="0.35">
      <c r="A146" s="13" t="s">
        <v>125</v>
      </c>
      <c r="B146">
        <f>SUBTOTAL(9,B136:B145)</f>
        <v>181420</v>
      </c>
      <c r="C146">
        <f>SUBTOTAL(9,C136:C145)</f>
        <v>2425886</v>
      </c>
    </row>
    <row r="147" spans="1:3" hidden="1" outlineLevel="2" x14ac:dyDescent="0.35">
      <c r="A147" t="s">
        <v>62</v>
      </c>
      <c r="B147">
        <v>0</v>
      </c>
      <c r="C147">
        <v>0</v>
      </c>
    </row>
    <row r="148" spans="1:3" hidden="1" outlineLevel="2" x14ac:dyDescent="0.35">
      <c r="A148" t="s">
        <v>62</v>
      </c>
      <c r="B148">
        <v>0</v>
      </c>
      <c r="C148">
        <v>0</v>
      </c>
    </row>
    <row r="149" spans="1:3" outlineLevel="1" collapsed="1" x14ac:dyDescent="0.35">
      <c r="A149" s="13" t="s">
        <v>127</v>
      </c>
      <c r="B149">
        <f>SUBTOTAL(9,B147:B148)</f>
        <v>0</v>
      </c>
      <c r="C149">
        <f>SUBTOTAL(9,C147:C148)</f>
        <v>0</v>
      </c>
    </row>
    <row r="150" spans="1:3" hidden="1" outlineLevel="2" x14ac:dyDescent="0.35">
      <c r="A150" t="s">
        <v>82</v>
      </c>
      <c r="B150">
        <v>0</v>
      </c>
      <c r="C150">
        <v>0</v>
      </c>
    </row>
    <row r="151" spans="1:3" hidden="1" outlineLevel="2" x14ac:dyDescent="0.35">
      <c r="A151" t="s">
        <v>82</v>
      </c>
      <c r="B151">
        <v>36</v>
      </c>
      <c r="C151">
        <v>726</v>
      </c>
    </row>
    <row r="152" spans="1:3" hidden="1" outlineLevel="2" x14ac:dyDescent="0.35">
      <c r="A152" t="s">
        <v>82</v>
      </c>
      <c r="B152">
        <v>54</v>
      </c>
      <c r="C152">
        <v>1340</v>
      </c>
    </row>
    <row r="153" spans="1:3" outlineLevel="1" collapsed="1" x14ac:dyDescent="0.35">
      <c r="A153" s="13" t="s">
        <v>128</v>
      </c>
      <c r="B153">
        <f>SUBTOTAL(9,B150:B152)</f>
        <v>90</v>
      </c>
      <c r="C153">
        <f>SUBTOTAL(9,C150:C152)</f>
        <v>2066</v>
      </c>
    </row>
    <row r="154" spans="1:3" hidden="1" outlineLevel="2" x14ac:dyDescent="0.35">
      <c r="A154" t="s">
        <v>12</v>
      </c>
      <c r="B154">
        <v>18</v>
      </c>
      <c r="C154">
        <v>238</v>
      </c>
    </row>
    <row r="155" spans="1:3" hidden="1" outlineLevel="2" x14ac:dyDescent="0.35">
      <c r="A155" t="s">
        <v>12</v>
      </c>
      <c r="B155">
        <v>26721</v>
      </c>
      <c r="C155">
        <v>276423</v>
      </c>
    </row>
    <row r="156" spans="1:3" hidden="1" outlineLevel="2" x14ac:dyDescent="0.35">
      <c r="A156" t="s">
        <v>12</v>
      </c>
      <c r="B156">
        <v>1494</v>
      </c>
      <c r="C156">
        <v>18112</v>
      </c>
    </row>
    <row r="157" spans="1:3" hidden="1" outlineLevel="2" x14ac:dyDescent="0.35">
      <c r="A157" t="s">
        <v>12</v>
      </c>
      <c r="B157">
        <v>588904</v>
      </c>
      <c r="C157">
        <v>4857794</v>
      </c>
    </row>
    <row r="158" spans="1:3" hidden="1" outlineLevel="2" x14ac:dyDescent="0.35">
      <c r="A158" t="s">
        <v>12</v>
      </c>
      <c r="B158">
        <v>2835</v>
      </c>
      <c r="C158">
        <v>77025</v>
      </c>
    </row>
    <row r="159" spans="1:3" hidden="1" outlineLevel="2" x14ac:dyDescent="0.35">
      <c r="A159" t="s">
        <v>12</v>
      </c>
      <c r="B159">
        <v>44000</v>
      </c>
      <c r="C159">
        <v>80600</v>
      </c>
    </row>
    <row r="160" spans="1:3" outlineLevel="1" collapsed="1" x14ac:dyDescent="0.35">
      <c r="A160" s="13" t="s">
        <v>129</v>
      </c>
      <c r="B160">
        <f>SUBTOTAL(9,B154:B159)</f>
        <v>663972</v>
      </c>
      <c r="C160">
        <f>SUBTOTAL(9,C154:C159)</f>
        <v>5310192</v>
      </c>
    </row>
    <row r="161" spans="1:3" hidden="1" outlineLevel="2" x14ac:dyDescent="0.35">
      <c r="A161" t="s">
        <v>25</v>
      </c>
      <c r="B161">
        <v>28980</v>
      </c>
      <c r="C161">
        <v>251187</v>
      </c>
    </row>
    <row r="162" spans="1:3" hidden="1" outlineLevel="2" x14ac:dyDescent="0.35">
      <c r="A162" t="s">
        <v>25</v>
      </c>
      <c r="B162">
        <v>2520</v>
      </c>
      <c r="C162">
        <v>36494</v>
      </c>
    </row>
    <row r="163" spans="1:3" outlineLevel="1" collapsed="1" x14ac:dyDescent="0.35">
      <c r="A163" s="13" t="s">
        <v>130</v>
      </c>
      <c r="B163">
        <f>SUBTOTAL(9,B161:B162)</f>
        <v>31500</v>
      </c>
      <c r="C163">
        <f>SUBTOTAL(9,C161:C162)</f>
        <v>287681</v>
      </c>
    </row>
    <row r="164" spans="1:3" hidden="1" outlineLevel="2" x14ac:dyDescent="0.35">
      <c r="A164" t="s">
        <v>181</v>
      </c>
      <c r="B164">
        <v>26271</v>
      </c>
      <c r="C164">
        <v>239701</v>
      </c>
    </row>
    <row r="165" spans="1:3" hidden="1" outlineLevel="2" x14ac:dyDescent="0.35">
      <c r="A165" t="s">
        <v>181</v>
      </c>
      <c r="B165">
        <v>1215</v>
      </c>
      <c r="C165">
        <v>21561</v>
      </c>
    </row>
    <row r="166" spans="1:3" outlineLevel="1" collapsed="1" x14ac:dyDescent="0.35">
      <c r="A166" s="13" t="s">
        <v>189</v>
      </c>
      <c r="B166">
        <f>SUBTOTAL(9,B164:B165)</f>
        <v>27486</v>
      </c>
      <c r="C166">
        <f>SUBTOTAL(9,C164:C165)</f>
        <v>261262</v>
      </c>
    </row>
    <row r="167" spans="1:3" hidden="1" outlineLevel="2" x14ac:dyDescent="0.35">
      <c r="A167" t="s">
        <v>86</v>
      </c>
      <c r="B167">
        <v>90</v>
      </c>
      <c r="C167">
        <v>1152</v>
      </c>
    </row>
    <row r="168" spans="1:3" hidden="1" outlineLevel="2" x14ac:dyDescent="0.35">
      <c r="A168" t="s">
        <v>86</v>
      </c>
      <c r="B168">
        <v>18</v>
      </c>
      <c r="C168">
        <v>401</v>
      </c>
    </row>
    <row r="169" spans="1:3" outlineLevel="1" collapsed="1" x14ac:dyDescent="0.35">
      <c r="A169" s="13" t="s">
        <v>131</v>
      </c>
      <c r="B169">
        <f>SUBTOTAL(9,B167:B168)</f>
        <v>108</v>
      </c>
      <c r="C169">
        <f>SUBTOTAL(9,C167:C168)</f>
        <v>1553</v>
      </c>
    </row>
    <row r="170" spans="1:3" hidden="1" outlineLevel="2" x14ac:dyDescent="0.35">
      <c r="A170" t="s">
        <v>26</v>
      </c>
      <c r="B170">
        <v>15768</v>
      </c>
      <c r="C170">
        <v>185185</v>
      </c>
    </row>
    <row r="171" spans="1:3" hidden="1" outlineLevel="2" x14ac:dyDescent="0.35">
      <c r="A171" t="s">
        <v>26</v>
      </c>
      <c r="B171">
        <v>3416</v>
      </c>
      <c r="C171">
        <v>66978</v>
      </c>
    </row>
    <row r="172" spans="1:3" hidden="1" outlineLevel="2" x14ac:dyDescent="0.35">
      <c r="A172" t="s">
        <v>26</v>
      </c>
      <c r="B172">
        <v>7</v>
      </c>
      <c r="C172">
        <v>350</v>
      </c>
    </row>
    <row r="173" spans="1:3" outlineLevel="1" collapsed="1" x14ac:dyDescent="0.35">
      <c r="A173" s="13" t="s">
        <v>132</v>
      </c>
      <c r="B173">
        <f>SUBTOTAL(9,B170:B172)</f>
        <v>19191</v>
      </c>
      <c r="C173">
        <f>SUBTOTAL(9,C170:C172)</f>
        <v>252513</v>
      </c>
    </row>
    <row r="174" spans="1:3" hidden="1" outlineLevel="2" x14ac:dyDescent="0.35">
      <c r="A174" t="s">
        <v>36</v>
      </c>
      <c r="B174">
        <v>0</v>
      </c>
      <c r="C174">
        <v>0</v>
      </c>
    </row>
    <row r="175" spans="1:3" hidden="1" outlineLevel="2" x14ac:dyDescent="0.35">
      <c r="A175" t="s">
        <v>36</v>
      </c>
      <c r="B175">
        <v>5339</v>
      </c>
      <c r="C175">
        <v>83703</v>
      </c>
    </row>
    <row r="176" spans="1:3" hidden="1" outlineLevel="2" x14ac:dyDescent="0.35">
      <c r="A176" t="s">
        <v>36</v>
      </c>
      <c r="B176">
        <v>2072</v>
      </c>
      <c r="C176">
        <v>43128</v>
      </c>
    </row>
    <row r="177" spans="1:3" outlineLevel="1" collapsed="1" x14ac:dyDescent="0.35">
      <c r="A177" s="13" t="s">
        <v>133</v>
      </c>
      <c r="B177">
        <f>SUBTOTAL(9,B174:B176)</f>
        <v>7411</v>
      </c>
      <c r="C177">
        <f>SUBTOTAL(9,C174:C176)</f>
        <v>126831</v>
      </c>
    </row>
    <row r="178" spans="1:3" hidden="1" outlineLevel="2" x14ac:dyDescent="0.35">
      <c r="A178" t="s">
        <v>59</v>
      </c>
      <c r="B178">
        <v>0</v>
      </c>
      <c r="C178">
        <v>0</v>
      </c>
    </row>
    <row r="179" spans="1:3" hidden="1" outlineLevel="2" x14ac:dyDescent="0.35">
      <c r="A179" t="s">
        <v>59</v>
      </c>
      <c r="B179">
        <v>0</v>
      </c>
      <c r="C179">
        <v>0</v>
      </c>
    </row>
    <row r="180" spans="1:3" outlineLevel="1" collapsed="1" x14ac:dyDescent="0.35">
      <c r="A180" s="13" t="s">
        <v>134</v>
      </c>
      <c r="B180">
        <f>SUBTOTAL(9,B178:B179)</f>
        <v>0</v>
      </c>
      <c r="C180">
        <f>SUBTOTAL(9,C178:C179)</f>
        <v>0</v>
      </c>
    </row>
    <row r="181" spans="1:3" hidden="1" outlineLevel="2" x14ac:dyDescent="0.35">
      <c r="A181" t="s">
        <v>68</v>
      </c>
      <c r="B181">
        <v>315</v>
      </c>
      <c r="C181">
        <v>4293</v>
      </c>
    </row>
    <row r="182" spans="1:3" hidden="1" outlineLevel="2" x14ac:dyDescent="0.35">
      <c r="A182" t="s">
        <v>68</v>
      </c>
      <c r="B182">
        <v>189</v>
      </c>
      <c r="C182">
        <v>2727</v>
      </c>
    </row>
    <row r="183" spans="1:3" outlineLevel="1" collapsed="1" x14ac:dyDescent="0.35">
      <c r="A183" s="13" t="s">
        <v>135</v>
      </c>
      <c r="B183">
        <f>SUBTOTAL(9,B181:B182)</f>
        <v>504</v>
      </c>
      <c r="C183">
        <f>SUBTOTAL(9,C181:C182)</f>
        <v>7020</v>
      </c>
    </row>
    <row r="184" spans="1:3" hidden="1" outlineLevel="2" x14ac:dyDescent="0.35">
      <c r="A184" t="s">
        <v>74</v>
      </c>
      <c r="B184">
        <v>4378</v>
      </c>
      <c r="C184">
        <v>67679</v>
      </c>
    </row>
    <row r="185" spans="1:3" hidden="1" outlineLevel="2" x14ac:dyDescent="0.35">
      <c r="A185" t="s">
        <v>74</v>
      </c>
      <c r="B185">
        <v>2884</v>
      </c>
      <c r="C185">
        <v>66950</v>
      </c>
    </row>
    <row r="186" spans="1:3" outlineLevel="1" collapsed="1" x14ac:dyDescent="0.35">
      <c r="A186" s="13" t="s">
        <v>136</v>
      </c>
      <c r="B186">
        <f>SUBTOTAL(9,B184:B185)</f>
        <v>7262</v>
      </c>
      <c r="C186">
        <f>SUBTOTAL(9,C184:C185)</f>
        <v>134629</v>
      </c>
    </row>
    <row r="187" spans="1:3" hidden="1" outlineLevel="2" x14ac:dyDescent="0.35">
      <c r="A187" t="s">
        <v>39</v>
      </c>
      <c r="B187">
        <v>0</v>
      </c>
      <c r="C187">
        <v>0</v>
      </c>
    </row>
    <row r="188" spans="1:3" hidden="1" outlineLevel="2" x14ac:dyDescent="0.35">
      <c r="A188" t="s">
        <v>39</v>
      </c>
      <c r="B188">
        <v>0</v>
      </c>
      <c r="C188">
        <v>0</v>
      </c>
    </row>
    <row r="189" spans="1:3" hidden="1" outlineLevel="2" x14ac:dyDescent="0.35">
      <c r="A189" t="s">
        <v>39</v>
      </c>
      <c r="B189">
        <v>0</v>
      </c>
      <c r="C189">
        <v>0</v>
      </c>
    </row>
    <row r="190" spans="1:3" outlineLevel="1" collapsed="1" x14ac:dyDescent="0.35">
      <c r="A190" s="13" t="s">
        <v>137</v>
      </c>
      <c r="B190">
        <f>SUBTOTAL(9,B187:B189)</f>
        <v>0</v>
      </c>
      <c r="C190">
        <f>SUBTOTAL(9,C187:C189)</f>
        <v>0</v>
      </c>
    </row>
    <row r="191" spans="1:3" hidden="1" outlineLevel="2" x14ac:dyDescent="0.35">
      <c r="A191" t="s">
        <v>13</v>
      </c>
      <c r="B191">
        <v>0</v>
      </c>
      <c r="C191">
        <v>0</v>
      </c>
    </row>
    <row r="192" spans="1:3" hidden="1" outlineLevel="2" x14ac:dyDescent="0.35">
      <c r="A192" t="s">
        <v>13</v>
      </c>
      <c r="B192">
        <v>6471</v>
      </c>
      <c r="C192">
        <v>75678</v>
      </c>
    </row>
    <row r="193" spans="1:3" hidden="1" outlineLevel="2" x14ac:dyDescent="0.35">
      <c r="A193" t="s">
        <v>13</v>
      </c>
      <c r="B193">
        <v>86332</v>
      </c>
      <c r="C193">
        <v>928613</v>
      </c>
    </row>
    <row r="194" spans="1:3" hidden="1" outlineLevel="2" x14ac:dyDescent="0.35">
      <c r="A194" t="s">
        <v>13</v>
      </c>
      <c r="B194">
        <v>3802</v>
      </c>
      <c r="C194">
        <v>54231</v>
      </c>
    </row>
    <row r="195" spans="1:3" hidden="1" outlineLevel="2" x14ac:dyDescent="0.35">
      <c r="A195" t="s">
        <v>13</v>
      </c>
      <c r="B195">
        <v>48000</v>
      </c>
      <c r="C195">
        <v>168000</v>
      </c>
    </row>
    <row r="196" spans="1:3" outlineLevel="1" collapsed="1" x14ac:dyDescent="0.35">
      <c r="A196" s="13" t="s">
        <v>142</v>
      </c>
      <c r="B196">
        <f>SUBTOTAL(9,B191:B195)</f>
        <v>144605</v>
      </c>
      <c r="C196">
        <f>SUBTOTAL(9,C191:C195)</f>
        <v>1226522</v>
      </c>
    </row>
    <row r="197" spans="1:3" hidden="1" outlineLevel="2" x14ac:dyDescent="0.35">
      <c r="A197" t="s">
        <v>63</v>
      </c>
      <c r="B197">
        <v>0</v>
      </c>
      <c r="C197">
        <v>0</v>
      </c>
    </row>
    <row r="198" spans="1:3" hidden="1" outlineLevel="2" x14ac:dyDescent="0.35">
      <c r="A198" t="s">
        <v>63</v>
      </c>
      <c r="B198">
        <v>72</v>
      </c>
      <c r="C198">
        <v>1088</v>
      </c>
    </row>
    <row r="199" spans="1:3" hidden="1" outlineLevel="2" x14ac:dyDescent="0.35">
      <c r="A199" t="s">
        <v>63</v>
      </c>
      <c r="B199">
        <v>126</v>
      </c>
      <c r="C199">
        <v>1624</v>
      </c>
    </row>
    <row r="200" spans="1:3" hidden="1" outlineLevel="2" x14ac:dyDescent="0.35">
      <c r="A200" t="s">
        <v>63</v>
      </c>
      <c r="B200">
        <v>0</v>
      </c>
      <c r="C200">
        <v>0</v>
      </c>
    </row>
    <row r="201" spans="1:3" hidden="1" outlineLevel="2" x14ac:dyDescent="0.35">
      <c r="A201" t="s">
        <v>63</v>
      </c>
      <c r="B201">
        <v>32</v>
      </c>
      <c r="C201">
        <v>451</v>
      </c>
    </row>
    <row r="202" spans="1:3" hidden="1" outlineLevel="2" x14ac:dyDescent="0.35">
      <c r="A202" t="s">
        <v>63</v>
      </c>
      <c r="B202">
        <v>0</v>
      </c>
      <c r="C202">
        <v>0</v>
      </c>
    </row>
    <row r="203" spans="1:3" outlineLevel="1" collapsed="1" x14ac:dyDescent="0.35">
      <c r="A203" s="13" t="s">
        <v>143</v>
      </c>
      <c r="B203">
        <f>SUBTOTAL(9,B197:B202)</f>
        <v>230</v>
      </c>
      <c r="C203">
        <f>SUBTOTAL(9,C197:C202)</f>
        <v>3163</v>
      </c>
    </row>
    <row r="204" spans="1:3" hidden="1" outlineLevel="2" x14ac:dyDescent="0.35">
      <c r="A204" t="s">
        <v>70</v>
      </c>
      <c r="B204">
        <v>180</v>
      </c>
      <c r="C204">
        <v>2643</v>
      </c>
    </row>
    <row r="205" spans="1:3" hidden="1" outlineLevel="2" x14ac:dyDescent="0.35">
      <c r="A205" t="s">
        <v>70</v>
      </c>
      <c r="B205">
        <v>180</v>
      </c>
      <c r="C205">
        <v>2643</v>
      </c>
    </row>
    <row r="206" spans="1:3" hidden="1" outlineLevel="2" x14ac:dyDescent="0.35">
      <c r="A206" t="s">
        <v>70</v>
      </c>
      <c r="B206">
        <v>90</v>
      </c>
      <c r="C206">
        <v>1322</v>
      </c>
    </row>
    <row r="207" spans="1:3" outlineLevel="1" collapsed="1" x14ac:dyDescent="0.35">
      <c r="A207" s="13" t="s">
        <v>144</v>
      </c>
      <c r="B207">
        <f>SUBTOTAL(9,B204:B206)</f>
        <v>450</v>
      </c>
      <c r="C207">
        <f>SUBTOTAL(9,C204:C206)</f>
        <v>6608</v>
      </c>
    </row>
    <row r="208" spans="1:3" hidden="1" outlineLevel="2" x14ac:dyDescent="0.35">
      <c r="A208" t="s">
        <v>61</v>
      </c>
      <c r="B208">
        <v>122</v>
      </c>
      <c r="C208">
        <v>1850</v>
      </c>
    </row>
    <row r="209" spans="1:3" hidden="1" outlineLevel="2" x14ac:dyDescent="0.35">
      <c r="A209" t="s">
        <v>61</v>
      </c>
      <c r="B209">
        <v>576</v>
      </c>
      <c r="C209">
        <v>7628</v>
      </c>
    </row>
    <row r="210" spans="1:3" hidden="1" outlineLevel="2" x14ac:dyDescent="0.35">
      <c r="A210" t="s">
        <v>61</v>
      </c>
      <c r="B210">
        <v>315</v>
      </c>
      <c r="C210">
        <v>4695</v>
      </c>
    </row>
    <row r="211" spans="1:3" outlineLevel="1" collapsed="1" x14ac:dyDescent="0.35">
      <c r="A211" s="13" t="s">
        <v>145</v>
      </c>
      <c r="B211">
        <f>SUBTOTAL(9,B208:B210)</f>
        <v>1013</v>
      </c>
      <c r="C211">
        <f>SUBTOTAL(9,C208:C210)</f>
        <v>14173</v>
      </c>
    </row>
    <row r="212" spans="1:3" hidden="1" outlineLevel="2" x14ac:dyDescent="0.35">
      <c r="A212" t="s">
        <v>28</v>
      </c>
      <c r="B212">
        <v>35766</v>
      </c>
      <c r="C212">
        <v>274640</v>
      </c>
    </row>
    <row r="213" spans="1:3" hidden="1" outlineLevel="2" x14ac:dyDescent="0.35">
      <c r="A213" t="s">
        <v>28</v>
      </c>
      <c r="B213">
        <v>1980</v>
      </c>
      <c r="C213">
        <v>50424</v>
      </c>
    </row>
    <row r="214" spans="1:3" outlineLevel="1" collapsed="1" x14ac:dyDescent="0.35">
      <c r="A214" s="13" t="s">
        <v>146</v>
      </c>
      <c r="B214">
        <f>SUBTOTAL(9,B212:B213)</f>
        <v>37746</v>
      </c>
      <c r="C214">
        <f>SUBTOTAL(9,C212:C213)</f>
        <v>325064</v>
      </c>
    </row>
    <row r="215" spans="1:3" hidden="1" outlineLevel="2" x14ac:dyDescent="0.35">
      <c r="A215" t="s">
        <v>326</v>
      </c>
      <c r="B215">
        <v>27720</v>
      </c>
      <c r="C215">
        <v>366368</v>
      </c>
    </row>
    <row r="216" spans="1:3" outlineLevel="1" collapsed="1" x14ac:dyDescent="0.35">
      <c r="A216" s="13" t="s">
        <v>349</v>
      </c>
      <c r="B216">
        <f>SUBTOTAL(9,B215:B215)</f>
        <v>27720</v>
      </c>
      <c r="C216">
        <f>SUBTOTAL(9,C215:C215)</f>
        <v>366368</v>
      </c>
    </row>
    <row r="217" spans="1:3" hidden="1" outlineLevel="2" x14ac:dyDescent="0.35">
      <c r="A217" t="s">
        <v>346</v>
      </c>
      <c r="B217">
        <v>540</v>
      </c>
      <c r="C217">
        <v>8956</v>
      </c>
    </row>
    <row r="218" spans="1:3" outlineLevel="1" collapsed="1" x14ac:dyDescent="0.35">
      <c r="A218" s="13" t="s">
        <v>350</v>
      </c>
      <c r="B218">
        <f>SUBTOTAL(9,B217:B217)</f>
        <v>540</v>
      </c>
      <c r="C218">
        <f>SUBTOTAL(9,C217:C217)</f>
        <v>8956</v>
      </c>
    </row>
    <row r="219" spans="1:3" hidden="1" outlineLevel="2" x14ac:dyDescent="0.35">
      <c r="A219" t="s">
        <v>66</v>
      </c>
      <c r="B219">
        <v>0</v>
      </c>
      <c r="C219">
        <v>0</v>
      </c>
    </row>
    <row r="220" spans="1:3" hidden="1" outlineLevel="2" x14ac:dyDescent="0.35">
      <c r="A220" t="s">
        <v>66</v>
      </c>
      <c r="B220">
        <v>20</v>
      </c>
      <c r="C220">
        <v>1643</v>
      </c>
    </row>
    <row r="221" spans="1:3" hidden="1" outlineLevel="2" x14ac:dyDescent="0.35">
      <c r="A221" t="s">
        <v>66</v>
      </c>
      <c r="B221">
        <v>4</v>
      </c>
      <c r="C221">
        <v>207</v>
      </c>
    </row>
    <row r="222" spans="1:3" hidden="1" outlineLevel="2" x14ac:dyDescent="0.35">
      <c r="A222" t="s">
        <v>66</v>
      </c>
      <c r="B222">
        <v>329</v>
      </c>
      <c r="C222">
        <v>4334</v>
      </c>
    </row>
    <row r="223" spans="1:3" hidden="1" outlineLevel="2" x14ac:dyDescent="0.35">
      <c r="A223" t="s">
        <v>66</v>
      </c>
      <c r="B223">
        <v>140</v>
      </c>
      <c r="C223">
        <v>2068</v>
      </c>
    </row>
    <row r="224" spans="1:3" outlineLevel="1" collapsed="1" x14ac:dyDescent="0.35">
      <c r="A224" s="13" t="s">
        <v>147</v>
      </c>
      <c r="B224">
        <f>SUBTOTAL(9,B219:B223)</f>
        <v>493</v>
      </c>
      <c r="C224">
        <f>SUBTOTAL(9,C219:C223)</f>
        <v>8252</v>
      </c>
    </row>
    <row r="225" spans="1:3" hidden="1" outlineLevel="2" x14ac:dyDescent="0.35">
      <c r="A225" t="s">
        <v>18</v>
      </c>
      <c r="B225">
        <v>396</v>
      </c>
      <c r="C225">
        <v>4048</v>
      </c>
    </row>
    <row r="226" spans="1:3" hidden="1" outlineLevel="2" x14ac:dyDescent="0.35">
      <c r="A226" t="s">
        <v>18</v>
      </c>
      <c r="B226">
        <v>540</v>
      </c>
      <c r="C226">
        <v>6000</v>
      </c>
    </row>
    <row r="227" spans="1:3" hidden="1" outlineLevel="2" x14ac:dyDescent="0.35">
      <c r="A227" t="s">
        <v>18</v>
      </c>
      <c r="B227">
        <v>153095</v>
      </c>
      <c r="C227">
        <v>1237435</v>
      </c>
    </row>
    <row r="228" spans="1:3" hidden="1" outlineLevel="2" x14ac:dyDescent="0.35">
      <c r="A228" t="s">
        <v>18</v>
      </c>
      <c r="B228">
        <v>936</v>
      </c>
      <c r="C228">
        <v>9580</v>
      </c>
    </row>
    <row r="229" spans="1:3" hidden="1" outlineLevel="2" x14ac:dyDescent="0.35">
      <c r="A229" t="s">
        <v>18</v>
      </c>
      <c r="B229">
        <v>7281</v>
      </c>
      <c r="C229">
        <v>62985</v>
      </c>
    </row>
    <row r="230" spans="1:3" outlineLevel="1" collapsed="1" x14ac:dyDescent="0.35">
      <c r="A230" s="13" t="s">
        <v>149</v>
      </c>
      <c r="B230">
        <f>SUBTOTAL(9,B225:B229)</f>
        <v>162248</v>
      </c>
      <c r="C230">
        <f>SUBTOTAL(9,C225:C229)</f>
        <v>1320048</v>
      </c>
    </row>
    <row r="231" spans="1:3" hidden="1" outlineLevel="2" x14ac:dyDescent="0.35">
      <c r="A231" t="s">
        <v>87</v>
      </c>
      <c r="B231">
        <v>19791</v>
      </c>
      <c r="C231">
        <v>221575</v>
      </c>
    </row>
    <row r="232" spans="1:3" hidden="1" outlineLevel="2" x14ac:dyDescent="0.35">
      <c r="A232" t="s">
        <v>87</v>
      </c>
      <c r="B232">
        <v>1697</v>
      </c>
      <c r="C232">
        <v>34048</v>
      </c>
    </row>
    <row r="233" spans="1:3" outlineLevel="1" collapsed="1" x14ac:dyDescent="0.35">
      <c r="A233" s="13" t="s">
        <v>150</v>
      </c>
      <c r="B233">
        <f>SUBTOTAL(9,B231:B232)</f>
        <v>21488</v>
      </c>
      <c r="C233">
        <f>SUBTOTAL(9,C231:C232)</f>
        <v>255623</v>
      </c>
    </row>
    <row r="234" spans="1:3" hidden="1" outlineLevel="2" x14ac:dyDescent="0.35">
      <c r="A234" t="s">
        <v>297</v>
      </c>
      <c r="B234">
        <v>12852</v>
      </c>
      <c r="C234">
        <v>168931</v>
      </c>
    </row>
    <row r="235" spans="1:3" outlineLevel="1" collapsed="1" x14ac:dyDescent="0.35">
      <c r="A235" s="13" t="s">
        <v>300</v>
      </c>
      <c r="B235">
        <f>SUBTOTAL(9,B234:B234)</f>
        <v>12852</v>
      </c>
      <c r="C235">
        <f>SUBTOTAL(9,C234:C234)</f>
        <v>168931</v>
      </c>
    </row>
    <row r="236" spans="1:3" hidden="1" outlineLevel="2" x14ac:dyDescent="0.35">
      <c r="A236" t="s">
        <v>31</v>
      </c>
      <c r="B236">
        <v>12150</v>
      </c>
      <c r="C236">
        <v>162000</v>
      </c>
    </row>
    <row r="237" spans="1:3" outlineLevel="1" collapsed="1" x14ac:dyDescent="0.35">
      <c r="A237" s="13" t="s">
        <v>151</v>
      </c>
      <c r="B237">
        <f>SUBTOTAL(9,B236:B236)</f>
        <v>12150</v>
      </c>
      <c r="C237">
        <f>SUBTOTAL(9,C236:C236)</f>
        <v>162000</v>
      </c>
    </row>
    <row r="238" spans="1:3" hidden="1" outlineLevel="2" x14ac:dyDescent="0.35">
      <c r="A238" t="s">
        <v>37</v>
      </c>
      <c r="B238">
        <v>0</v>
      </c>
      <c r="C238">
        <v>0</v>
      </c>
    </row>
    <row r="239" spans="1:3" hidden="1" outlineLevel="2" x14ac:dyDescent="0.35">
      <c r="A239" t="s">
        <v>37</v>
      </c>
      <c r="B239">
        <v>32</v>
      </c>
      <c r="C239">
        <v>462</v>
      </c>
    </row>
    <row r="240" spans="1:3" hidden="1" outlineLevel="2" x14ac:dyDescent="0.35">
      <c r="A240" t="s">
        <v>37</v>
      </c>
      <c r="B240">
        <v>297</v>
      </c>
      <c r="C240">
        <v>3180</v>
      </c>
    </row>
    <row r="241" spans="1:3" hidden="1" outlineLevel="2" x14ac:dyDescent="0.35">
      <c r="A241" t="s">
        <v>37</v>
      </c>
      <c r="B241">
        <v>126</v>
      </c>
      <c r="C241">
        <v>902</v>
      </c>
    </row>
    <row r="242" spans="1:3" hidden="1" outlineLevel="2" x14ac:dyDescent="0.35">
      <c r="A242" t="s">
        <v>37</v>
      </c>
      <c r="B242">
        <v>0</v>
      </c>
      <c r="C242">
        <v>0</v>
      </c>
    </row>
    <row r="243" spans="1:3" hidden="1" outlineLevel="2" x14ac:dyDescent="0.35">
      <c r="A243" t="s">
        <v>37</v>
      </c>
      <c r="B243">
        <v>230</v>
      </c>
      <c r="C243">
        <v>1803</v>
      </c>
    </row>
    <row r="244" spans="1:3" hidden="1" outlineLevel="2" x14ac:dyDescent="0.35">
      <c r="A244" t="s">
        <v>37</v>
      </c>
      <c r="B244">
        <v>0</v>
      </c>
      <c r="C244">
        <v>0</v>
      </c>
    </row>
    <row r="245" spans="1:3" hidden="1" outlineLevel="2" x14ac:dyDescent="0.35">
      <c r="A245" t="s">
        <v>37</v>
      </c>
      <c r="B245">
        <v>2721</v>
      </c>
      <c r="C245">
        <v>31188</v>
      </c>
    </row>
    <row r="246" spans="1:3" hidden="1" outlineLevel="2" x14ac:dyDescent="0.35">
      <c r="A246" t="s">
        <v>37</v>
      </c>
      <c r="B246">
        <v>1674</v>
      </c>
      <c r="C246">
        <v>21359</v>
      </c>
    </row>
    <row r="247" spans="1:3" outlineLevel="1" collapsed="1" x14ac:dyDescent="0.35">
      <c r="A247" s="13" t="s">
        <v>153</v>
      </c>
      <c r="B247">
        <f>SUBTOTAL(9,B238:B246)</f>
        <v>5080</v>
      </c>
      <c r="C247">
        <f>SUBTOTAL(9,C238:C246)</f>
        <v>58894</v>
      </c>
    </row>
    <row r="248" spans="1:3" hidden="1" outlineLevel="2" x14ac:dyDescent="0.35">
      <c r="A248" t="s">
        <v>51</v>
      </c>
      <c r="B248">
        <v>0</v>
      </c>
      <c r="C248">
        <v>0</v>
      </c>
    </row>
    <row r="249" spans="1:3" outlineLevel="1" collapsed="1" x14ac:dyDescent="0.35">
      <c r="A249" s="13" t="s">
        <v>155</v>
      </c>
      <c r="B249">
        <f>SUBTOTAL(9,B248:B248)</f>
        <v>0</v>
      </c>
      <c r="C249">
        <f>SUBTOTAL(9,C248:C248)</f>
        <v>0</v>
      </c>
    </row>
    <row r="250" spans="1:3" hidden="1" outlineLevel="2" x14ac:dyDescent="0.35">
      <c r="A250" t="s">
        <v>328</v>
      </c>
      <c r="B250">
        <v>2983</v>
      </c>
      <c r="C250">
        <v>51878</v>
      </c>
    </row>
    <row r="251" spans="1:3" hidden="1" outlineLevel="2" x14ac:dyDescent="0.35">
      <c r="A251" t="s">
        <v>328</v>
      </c>
      <c r="B251">
        <v>1988</v>
      </c>
      <c r="C251">
        <v>51366</v>
      </c>
    </row>
    <row r="252" spans="1:3" outlineLevel="1" collapsed="1" x14ac:dyDescent="0.35">
      <c r="A252" s="13" t="s">
        <v>351</v>
      </c>
      <c r="B252">
        <f>SUBTOTAL(9,B250:B251)</f>
        <v>4971</v>
      </c>
      <c r="C252">
        <f>SUBTOTAL(9,C250:C251)</f>
        <v>103244</v>
      </c>
    </row>
    <row r="253" spans="1:3" hidden="1" outlineLevel="2" x14ac:dyDescent="0.35">
      <c r="A253" t="s">
        <v>11</v>
      </c>
      <c r="B253">
        <v>7</v>
      </c>
      <c r="C253">
        <v>320</v>
      </c>
    </row>
    <row r="254" spans="1:3" hidden="1" outlineLevel="2" x14ac:dyDescent="0.35">
      <c r="A254" t="s">
        <v>11</v>
      </c>
      <c r="B254">
        <v>44</v>
      </c>
      <c r="C254">
        <v>1747</v>
      </c>
    </row>
    <row r="255" spans="1:3" hidden="1" outlineLevel="2" x14ac:dyDescent="0.35">
      <c r="A255" t="s">
        <v>11</v>
      </c>
      <c r="B255">
        <v>1161</v>
      </c>
      <c r="C255">
        <v>24677</v>
      </c>
    </row>
    <row r="256" spans="1:3" hidden="1" outlineLevel="2" x14ac:dyDescent="0.35">
      <c r="A256" t="s">
        <v>11</v>
      </c>
      <c r="B256">
        <v>19</v>
      </c>
      <c r="C256">
        <v>592</v>
      </c>
    </row>
    <row r="257" spans="1:3" hidden="1" outlineLevel="2" x14ac:dyDescent="0.35">
      <c r="A257" t="s">
        <v>11</v>
      </c>
      <c r="B257">
        <v>92194</v>
      </c>
      <c r="C257">
        <v>1413527</v>
      </c>
    </row>
    <row r="258" spans="1:3" hidden="1" outlineLevel="2" x14ac:dyDescent="0.35">
      <c r="A258" t="s">
        <v>11</v>
      </c>
      <c r="B258">
        <v>360</v>
      </c>
      <c r="C258">
        <v>5830</v>
      </c>
    </row>
    <row r="259" spans="1:3" hidden="1" outlineLevel="2" x14ac:dyDescent="0.35">
      <c r="A259" t="s">
        <v>11</v>
      </c>
      <c r="B259">
        <v>12253</v>
      </c>
      <c r="C259">
        <v>254369</v>
      </c>
    </row>
    <row r="260" spans="1:3" hidden="1" outlineLevel="2" x14ac:dyDescent="0.35">
      <c r="A260" t="s">
        <v>11</v>
      </c>
      <c r="B260">
        <v>0</v>
      </c>
      <c r="C260">
        <v>0</v>
      </c>
    </row>
    <row r="261" spans="1:3" hidden="1" outlineLevel="2" x14ac:dyDescent="0.35">
      <c r="A261" t="s">
        <v>11</v>
      </c>
      <c r="B261">
        <v>0</v>
      </c>
      <c r="C261">
        <v>0</v>
      </c>
    </row>
    <row r="262" spans="1:3" outlineLevel="1" collapsed="1" x14ac:dyDescent="0.35">
      <c r="A262" s="13" t="s">
        <v>156</v>
      </c>
      <c r="B262">
        <f>SUBTOTAL(9,B253:B261)</f>
        <v>106038</v>
      </c>
      <c r="C262">
        <f>SUBTOTAL(9,C253:C261)</f>
        <v>1701062</v>
      </c>
    </row>
    <row r="263" spans="1:3" hidden="1" outlineLevel="2" x14ac:dyDescent="0.35">
      <c r="A263" t="s">
        <v>57</v>
      </c>
      <c r="B263">
        <v>0</v>
      </c>
      <c r="C263">
        <v>0</v>
      </c>
    </row>
    <row r="264" spans="1:3" hidden="1" outlineLevel="2" x14ac:dyDescent="0.35">
      <c r="A264" t="s">
        <v>57</v>
      </c>
      <c r="B264">
        <v>0</v>
      </c>
      <c r="C264">
        <v>0</v>
      </c>
    </row>
    <row r="265" spans="1:3" outlineLevel="1" collapsed="1" x14ac:dyDescent="0.35">
      <c r="A265" s="13" t="s">
        <v>157</v>
      </c>
      <c r="B265">
        <f>SUBTOTAL(9,B263:B264)</f>
        <v>0</v>
      </c>
      <c r="C265">
        <f>SUBTOTAL(9,C263:C264)</f>
        <v>0</v>
      </c>
    </row>
    <row r="266" spans="1:3" hidden="1" outlineLevel="2" x14ac:dyDescent="0.35">
      <c r="A266" t="s">
        <v>22</v>
      </c>
      <c r="B266">
        <v>13221</v>
      </c>
      <c r="C266">
        <v>130517</v>
      </c>
    </row>
    <row r="267" spans="1:3" hidden="1" outlineLevel="2" x14ac:dyDescent="0.35">
      <c r="A267" t="s">
        <v>22</v>
      </c>
      <c r="B267">
        <v>47781</v>
      </c>
      <c r="C267">
        <v>170572</v>
      </c>
    </row>
    <row r="268" spans="1:3" outlineLevel="1" collapsed="1" x14ac:dyDescent="0.35">
      <c r="A268" s="13" t="s">
        <v>160</v>
      </c>
      <c r="B268">
        <f>SUBTOTAL(9,B266:B267)</f>
        <v>61002</v>
      </c>
      <c r="C268">
        <f>SUBTOTAL(9,C266:C267)</f>
        <v>301089</v>
      </c>
    </row>
    <row r="269" spans="1:3" hidden="1" outlineLevel="2" x14ac:dyDescent="0.35">
      <c r="A269" t="s">
        <v>69</v>
      </c>
      <c r="B269">
        <v>1080</v>
      </c>
      <c r="C269">
        <v>12477</v>
      </c>
    </row>
    <row r="270" spans="1:3" hidden="1" outlineLevel="2" x14ac:dyDescent="0.35">
      <c r="A270" t="s">
        <v>69</v>
      </c>
      <c r="B270">
        <v>450</v>
      </c>
      <c r="C270">
        <v>5755</v>
      </c>
    </row>
    <row r="271" spans="1:3" outlineLevel="1" collapsed="1" x14ac:dyDescent="0.35">
      <c r="A271" s="13" t="s">
        <v>161</v>
      </c>
      <c r="B271">
        <f>SUBTOTAL(9,B269:B270)</f>
        <v>1530</v>
      </c>
      <c r="C271">
        <f>SUBTOTAL(9,C269:C270)</f>
        <v>18232</v>
      </c>
    </row>
    <row r="272" spans="1:3" hidden="1" outlineLevel="2" x14ac:dyDescent="0.35">
      <c r="A272" t="s">
        <v>20</v>
      </c>
      <c r="B272">
        <v>17078</v>
      </c>
      <c r="C272">
        <v>154694</v>
      </c>
    </row>
    <row r="273" spans="1:3" hidden="1" outlineLevel="2" x14ac:dyDescent="0.35">
      <c r="A273" t="s">
        <v>20</v>
      </c>
      <c r="B273">
        <v>8654</v>
      </c>
      <c r="C273">
        <v>97271</v>
      </c>
    </row>
    <row r="274" spans="1:3" hidden="1" outlineLevel="2" x14ac:dyDescent="0.35">
      <c r="A274" t="s">
        <v>20</v>
      </c>
      <c r="B274">
        <v>14500</v>
      </c>
      <c r="C274">
        <v>72500</v>
      </c>
    </row>
    <row r="275" spans="1:3" outlineLevel="1" collapsed="1" x14ac:dyDescent="0.35">
      <c r="A275" s="13" t="s">
        <v>162</v>
      </c>
      <c r="B275">
        <f>SUBTOTAL(9,B272:B274)</f>
        <v>40232</v>
      </c>
      <c r="C275">
        <f>SUBTOTAL(9,C272:C274)</f>
        <v>324465</v>
      </c>
    </row>
    <row r="276" spans="1:3" hidden="1" outlineLevel="2" x14ac:dyDescent="0.35">
      <c r="A276" t="s">
        <v>184</v>
      </c>
      <c r="B276">
        <v>0</v>
      </c>
      <c r="C276">
        <v>0</v>
      </c>
    </row>
    <row r="277" spans="1:3" hidden="1" outlineLevel="2" x14ac:dyDescent="0.35">
      <c r="A277" t="s">
        <v>184</v>
      </c>
      <c r="B277">
        <v>0</v>
      </c>
      <c r="C277">
        <v>0</v>
      </c>
    </row>
    <row r="278" spans="1:3" hidden="1" outlineLevel="2" x14ac:dyDescent="0.35">
      <c r="A278" t="s">
        <v>184</v>
      </c>
      <c r="B278">
        <v>0</v>
      </c>
      <c r="C278">
        <v>0</v>
      </c>
    </row>
    <row r="279" spans="1:3" outlineLevel="1" collapsed="1" x14ac:dyDescent="0.35">
      <c r="A279" s="13" t="s">
        <v>190</v>
      </c>
      <c r="B279">
        <f>SUBTOTAL(9,B276:B278)</f>
        <v>0</v>
      </c>
      <c r="C279">
        <f>SUBTOTAL(9,C276:C278)</f>
        <v>0</v>
      </c>
    </row>
    <row r="280" spans="1:3" hidden="1" outlineLevel="2" x14ac:dyDescent="0.35">
      <c r="A280" t="s">
        <v>27</v>
      </c>
      <c r="B280">
        <v>135</v>
      </c>
      <c r="C280">
        <v>1650</v>
      </c>
    </row>
    <row r="281" spans="1:3" hidden="1" outlineLevel="2" x14ac:dyDescent="0.35">
      <c r="A281" t="s">
        <v>27</v>
      </c>
      <c r="B281">
        <v>450</v>
      </c>
      <c r="C281">
        <v>5000</v>
      </c>
    </row>
    <row r="282" spans="1:3" hidden="1" outlineLevel="2" x14ac:dyDescent="0.35">
      <c r="A282" t="s">
        <v>27</v>
      </c>
      <c r="B282">
        <v>414</v>
      </c>
      <c r="C282">
        <v>3886</v>
      </c>
    </row>
    <row r="283" spans="1:3" hidden="1" outlineLevel="2" x14ac:dyDescent="0.35">
      <c r="A283" t="s">
        <v>27</v>
      </c>
      <c r="B283">
        <v>234</v>
      </c>
      <c r="C283">
        <v>2927</v>
      </c>
    </row>
    <row r="284" spans="1:3" hidden="1" outlineLevel="2" x14ac:dyDescent="0.35">
      <c r="A284" t="s">
        <v>27</v>
      </c>
      <c r="B284">
        <v>31482</v>
      </c>
      <c r="C284">
        <v>388105</v>
      </c>
    </row>
    <row r="285" spans="1:3" hidden="1" outlineLevel="2" x14ac:dyDescent="0.35">
      <c r="A285" t="s">
        <v>27</v>
      </c>
      <c r="B285">
        <v>5175</v>
      </c>
      <c r="C285">
        <v>100191</v>
      </c>
    </row>
    <row r="286" spans="1:3" outlineLevel="1" collapsed="1" x14ac:dyDescent="0.35">
      <c r="A286" s="13" t="s">
        <v>163</v>
      </c>
      <c r="B286">
        <f>SUBTOTAL(9,B280:B285)</f>
        <v>37890</v>
      </c>
      <c r="C286">
        <f>SUBTOTAL(9,C280:C285)</f>
        <v>501759</v>
      </c>
    </row>
    <row r="287" spans="1:3" hidden="1" outlineLevel="2" x14ac:dyDescent="0.35">
      <c r="A287" t="s">
        <v>29</v>
      </c>
      <c r="B287">
        <v>13928</v>
      </c>
      <c r="C287">
        <v>112854</v>
      </c>
    </row>
    <row r="288" spans="1:3" hidden="1" outlineLevel="2" x14ac:dyDescent="0.35">
      <c r="A288" t="s">
        <v>29</v>
      </c>
      <c r="B288">
        <v>1710</v>
      </c>
      <c r="C288">
        <v>21626</v>
      </c>
    </row>
    <row r="289" spans="1:3" outlineLevel="1" collapsed="1" x14ac:dyDescent="0.35">
      <c r="A289" s="13" t="s">
        <v>164</v>
      </c>
      <c r="B289">
        <f>SUBTOTAL(9,B287:B288)</f>
        <v>15638</v>
      </c>
      <c r="C289">
        <f>SUBTOTAL(9,C287:C288)</f>
        <v>134480</v>
      </c>
    </row>
    <row r="290" spans="1:3" hidden="1" outlineLevel="2" x14ac:dyDescent="0.35">
      <c r="A290" t="s">
        <v>60</v>
      </c>
      <c r="B290">
        <v>0</v>
      </c>
      <c r="C290">
        <v>0</v>
      </c>
    </row>
    <row r="291" spans="1:3" hidden="1" outlineLevel="2" x14ac:dyDescent="0.35">
      <c r="A291" t="s">
        <v>60</v>
      </c>
      <c r="B291">
        <v>0</v>
      </c>
      <c r="C291">
        <v>0</v>
      </c>
    </row>
    <row r="292" spans="1:3" hidden="1" outlineLevel="2" x14ac:dyDescent="0.35">
      <c r="A292" t="s">
        <v>60</v>
      </c>
      <c r="B292">
        <v>135</v>
      </c>
      <c r="C292">
        <v>2100</v>
      </c>
    </row>
    <row r="293" spans="1:3" hidden="1" outlineLevel="2" x14ac:dyDescent="0.35">
      <c r="A293" t="s">
        <v>60</v>
      </c>
      <c r="B293">
        <v>90</v>
      </c>
      <c r="C293">
        <v>1475</v>
      </c>
    </row>
    <row r="294" spans="1:3" outlineLevel="1" collapsed="1" x14ac:dyDescent="0.35">
      <c r="A294" s="13" t="s">
        <v>166</v>
      </c>
      <c r="B294">
        <f>SUBTOTAL(9,B290:B293)</f>
        <v>225</v>
      </c>
      <c r="C294">
        <f>SUBTOTAL(9,C290:C293)</f>
        <v>3575</v>
      </c>
    </row>
    <row r="295" spans="1:3" hidden="1" outlineLevel="2" x14ac:dyDescent="0.35">
      <c r="A295" t="s">
        <v>47</v>
      </c>
      <c r="B295">
        <v>24822</v>
      </c>
      <c r="C295">
        <v>189928</v>
      </c>
    </row>
    <row r="296" spans="1:3" hidden="1" outlineLevel="2" x14ac:dyDescent="0.35">
      <c r="A296" t="s">
        <v>47</v>
      </c>
      <c r="B296">
        <v>378</v>
      </c>
      <c r="C296">
        <v>5109</v>
      </c>
    </row>
    <row r="297" spans="1:3" outlineLevel="1" collapsed="1" x14ac:dyDescent="0.35">
      <c r="A297" s="13" t="s">
        <v>168</v>
      </c>
      <c r="B297">
        <f>SUBTOTAL(9,B295:B296)</f>
        <v>25200</v>
      </c>
      <c r="C297">
        <f>SUBTOTAL(9,C295:C296)</f>
        <v>195037</v>
      </c>
    </row>
    <row r="298" spans="1:3" hidden="1" outlineLevel="2" x14ac:dyDescent="0.35">
      <c r="A298" t="s">
        <v>19</v>
      </c>
      <c r="B298">
        <v>0</v>
      </c>
      <c r="C298">
        <v>0</v>
      </c>
    </row>
    <row r="299" spans="1:3" hidden="1" outlineLevel="2" x14ac:dyDescent="0.35">
      <c r="A299" t="s">
        <v>19</v>
      </c>
      <c r="B299">
        <v>99455</v>
      </c>
      <c r="C299">
        <v>1231291</v>
      </c>
    </row>
    <row r="300" spans="1:3" hidden="1" outlineLevel="2" x14ac:dyDescent="0.35">
      <c r="A300" t="s">
        <v>19</v>
      </c>
      <c r="B300">
        <v>4397</v>
      </c>
      <c r="C300">
        <v>72308</v>
      </c>
    </row>
    <row r="301" spans="1:3" outlineLevel="1" collapsed="1" x14ac:dyDescent="0.35">
      <c r="A301" s="13" t="s">
        <v>169</v>
      </c>
      <c r="B301">
        <f>SUBTOTAL(9,B298:B300)</f>
        <v>103852</v>
      </c>
      <c r="C301">
        <f>SUBTOTAL(9,C298:C300)</f>
        <v>1303599</v>
      </c>
    </row>
    <row r="302" spans="1:3" hidden="1" outlineLevel="2" x14ac:dyDescent="0.35">
      <c r="A302" t="s">
        <v>4</v>
      </c>
      <c r="B302">
        <v>54</v>
      </c>
      <c r="C302">
        <v>780</v>
      </c>
    </row>
    <row r="303" spans="1:3" hidden="1" outlineLevel="2" x14ac:dyDescent="0.35">
      <c r="A303" t="s">
        <v>4</v>
      </c>
      <c r="B303">
        <v>315</v>
      </c>
      <c r="C303">
        <v>5538</v>
      </c>
    </row>
    <row r="304" spans="1:3" hidden="1" outlineLevel="2" x14ac:dyDescent="0.35">
      <c r="A304" t="s">
        <v>4</v>
      </c>
      <c r="B304">
        <v>660</v>
      </c>
      <c r="C304">
        <v>43050</v>
      </c>
    </row>
    <row r="305" spans="1:3" hidden="1" outlineLevel="2" x14ac:dyDescent="0.35">
      <c r="A305" t="s">
        <v>4</v>
      </c>
      <c r="B305">
        <v>96</v>
      </c>
      <c r="C305">
        <v>20669</v>
      </c>
    </row>
    <row r="306" spans="1:3" hidden="1" outlineLevel="2" x14ac:dyDescent="0.35">
      <c r="A306" t="s">
        <v>4</v>
      </c>
      <c r="B306">
        <v>1613723</v>
      </c>
      <c r="C306">
        <v>15893831</v>
      </c>
    </row>
    <row r="307" spans="1:3" hidden="1" outlineLevel="2" x14ac:dyDescent="0.35">
      <c r="A307" t="s">
        <v>4</v>
      </c>
      <c r="B307">
        <v>6660</v>
      </c>
      <c r="C307">
        <v>58381</v>
      </c>
    </row>
    <row r="308" spans="1:3" hidden="1" outlineLevel="2" x14ac:dyDescent="0.35">
      <c r="A308" t="s">
        <v>4</v>
      </c>
      <c r="B308">
        <v>190978</v>
      </c>
      <c r="C308">
        <v>3030520</v>
      </c>
    </row>
    <row r="309" spans="1:3" hidden="1" outlineLevel="2" x14ac:dyDescent="0.35">
      <c r="A309" t="s">
        <v>4</v>
      </c>
      <c r="B309">
        <v>188</v>
      </c>
      <c r="C309">
        <v>10288</v>
      </c>
    </row>
    <row r="310" spans="1:3" hidden="1" outlineLevel="2" x14ac:dyDescent="0.35">
      <c r="A310" t="s">
        <v>4</v>
      </c>
      <c r="B310">
        <v>0</v>
      </c>
      <c r="C310">
        <v>0</v>
      </c>
    </row>
    <row r="311" spans="1:3" hidden="1" outlineLevel="2" x14ac:dyDescent="0.35">
      <c r="A311" t="s">
        <v>4</v>
      </c>
      <c r="B311">
        <v>479865</v>
      </c>
      <c r="C311">
        <v>1565396</v>
      </c>
    </row>
    <row r="312" spans="1:3" hidden="1" outlineLevel="2" x14ac:dyDescent="0.35">
      <c r="A312" t="s">
        <v>4</v>
      </c>
      <c r="B312">
        <v>96000</v>
      </c>
      <c r="C312">
        <v>439200</v>
      </c>
    </row>
    <row r="313" spans="1:3" hidden="1" outlineLevel="2" x14ac:dyDescent="0.35">
      <c r="A313" t="s">
        <v>4</v>
      </c>
      <c r="B313">
        <v>4496535</v>
      </c>
      <c r="C313">
        <v>16281352</v>
      </c>
    </row>
    <row r="314" spans="1:3" hidden="1" outlineLevel="2" x14ac:dyDescent="0.35">
      <c r="A314" t="s">
        <v>4</v>
      </c>
      <c r="B314">
        <v>167979</v>
      </c>
      <c r="C314">
        <v>841147</v>
      </c>
    </row>
    <row r="315" spans="1:3" outlineLevel="1" collapsed="1" x14ac:dyDescent="0.35">
      <c r="A315" s="13" t="s">
        <v>170</v>
      </c>
      <c r="B315">
        <f>SUBTOTAL(9,B302:B314)</f>
        <v>7053053</v>
      </c>
      <c r="C315">
        <f>SUBTOTAL(9,C302:C314)</f>
        <v>38190152</v>
      </c>
    </row>
    <row r="316" spans="1:3" hidden="1" outlineLevel="2" x14ac:dyDescent="0.35">
      <c r="A316" t="s">
        <v>3</v>
      </c>
      <c r="B316">
        <v>0</v>
      </c>
      <c r="C316">
        <v>0</v>
      </c>
    </row>
    <row r="317" spans="1:3" hidden="1" outlineLevel="2" x14ac:dyDescent="0.35">
      <c r="A317" t="s">
        <v>3</v>
      </c>
      <c r="B317">
        <v>560</v>
      </c>
      <c r="C317">
        <v>14206</v>
      </c>
    </row>
    <row r="318" spans="1:3" hidden="1" outlineLevel="2" x14ac:dyDescent="0.35">
      <c r="A318" t="s">
        <v>3</v>
      </c>
      <c r="B318">
        <v>83</v>
      </c>
      <c r="C318">
        <v>4367</v>
      </c>
    </row>
    <row r="319" spans="1:3" hidden="1" outlineLevel="2" x14ac:dyDescent="0.35">
      <c r="A319" t="s">
        <v>3</v>
      </c>
      <c r="B319">
        <v>301</v>
      </c>
      <c r="C319">
        <v>5348</v>
      </c>
    </row>
    <row r="320" spans="1:3" hidden="1" outlineLevel="2" x14ac:dyDescent="0.35">
      <c r="A320" t="s">
        <v>3</v>
      </c>
      <c r="B320">
        <v>3542289</v>
      </c>
      <c r="C320">
        <v>33299048</v>
      </c>
    </row>
    <row r="321" spans="1:3" hidden="1" outlineLevel="2" x14ac:dyDescent="0.35">
      <c r="A321" t="s">
        <v>3</v>
      </c>
      <c r="B321">
        <v>86941</v>
      </c>
      <c r="C321">
        <v>1364581</v>
      </c>
    </row>
    <row r="322" spans="1:3" hidden="1" outlineLevel="2" x14ac:dyDescent="0.35">
      <c r="A322" t="s">
        <v>3</v>
      </c>
      <c r="B322">
        <v>0</v>
      </c>
      <c r="C322">
        <v>0</v>
      </c>
    </row>
    <row r="323" spans="1:3" hidden="1" outlineLevel="2" x14ac:dyDescent="0.35">
      <c r="A323" t="s">
        <v>3</v>
      </c>
      <c r="B323">
        <v>203844</v>
      </c>
      <c r="C323">
        <v>548143</v>
      </c>
    </row>
    <row r="324" spans="1:3" outlineLevel="1" collapsed="1" x14ac:dyDescent="0.35">
      <c r="A324" s="13" t="s">
        <v>171</v>
      </c>
      <c r="B324">
        <f>SUBTOTAL(9,B316:B323)</f>
        <v>3834018</v>
      </c>
      <c r="C324">
        <f>SUBTOTAL(9,C316:C323)</f>
        <v>35235693</v>
      </c>
    </row>
    <row r="325" spans="1:3" hidden="1" outlineLevel="2" x14ac:dyDescent="0.35">
      <c r="A325" t="s">
        <v>71</v>
      </c>
      <c r="B325">
        <v>0</v>
      </c>
      <c r="C325">
        <v>0</v>
      </c>
    </row>
    <row r="326" spans="1:3" hidden="1" outlineLevel="2" x14ac:dyDescent="0.35">
      <c r="A326" t="s">
        <v>71</v>
      </c>
      <c r="B326">
        <v>0</v>
      </c>
      <c r="C326">
        <v>0</v>
      </c>
    </row>
    <row r="327" spans="1:3" outlineLevel="1" collapsed="1" x14ac:dyDescent="0.35">
      <c r="A327" s="13" t="s">
        <v>172</v>
      </c>
      <c r="B327">
        <f>SUBTOTAL(9,B325:B326)</f>
        <v>0</v>
      </c>
      <c r="C327">
        <f>SUBTOTAL(9,C325:C326)</f>
        <v>0</v>
      </c>
    </row>
    <row r="328" spans="1:3" hidden="1" outlineLevel="2" x14ac:dyDescent="0.35">
      <c r="A328" t="s">
        <v>311</v>
      </c>
      <c r="B328">
        <v>9000</v>
      </c>
      <c r="C328">
        <v>111348</v>
      </c>
    </row>
    <row r="329" spans="1:3" outlineLevel="1" collapsed="1" x14ac:dyDescent="0.35">
      <c r="A329" s="13" t="s">
        <v>314</v>
      </c>
      <c r="B329">
        <f>SUBTOTAL(9,B328:B328)</f>
        <v>9000</v>
      </c>
      <c r="C329">
        <f>SUBTOTAL(9,C328:C328)</f>
        <v>111348</v>
      </c>
    </row>
    <row r="330" spans="1:3" hidden="1" outlineLevel="2" x14ac:dyDescent="0.35">
      <c r="A330" t="s">
        <v>67</v>
      </c>
      <c r="B330">
        <v>18</v>
      </c>
      <c r="C330">
        <v>405</v>
      </c>
    </row>
    <row r="331" spans="1:3" hidden="1" outlineLevel="2" x14ac:dyDescent="0.35">
      <c r="A331" t="s">
        <v>67</v>
      </c>
      <c r="B331">
        <v>3290</v>
      </c>
      <c r="C331">
        <v>29082</v>
      </c>
    </row>
    <row r="332" spans="1:3" hidden="1" outlineLevel="2" x14ac:dyDescent="0.35">
      <c r="A332" t="s">
        <v>67</v>
      </c>
      <c r="B332">
        <v>1107</v>
      </c>
      <c r="C332">
        <v>11520</v>
      </c>
    </row>
    <row r="333" spans="1:3" outlineLevel="1" collapsed="1" x14ac:dyDescent="0.35">
      <c r="A333" s="13" t="s">
        <v>173</v>
      </c>
      <c r="B333">
        <f>SUBTOTAL(9,B330:B332)</f>
        <v>4415</v>
      </c>
      <c r="C333">
        <f>SUBTOTAL(9,C330:C332)</f>
        <v>41007</v>
      </c>
    </row>
    <row r="334" spans="1:3" hidden="1" outlineLevel="2" x14ac:dyDescent="0.35">
      <c r="A334" t="s">
        <v>347</v>
      </c>
      <c r="B334">
        <v>189</v>
      </c>
      <c r="C334">
        <v>2749</v>
      </c>
    </row>
    <row r="335" spans="1:3" hidden="1" outlineLevel="2" x14ac:dyDescent="0.35">
      <c r="A335" t="s">
        <v>347</v>
      </c>
      <c r="B335">
        <v>144</v>
      </c>
      <c r="C335">
        <v>3018</v>
      </c>
    </row>
    <row r="336" spans="1:3" outlineLevel="1" collapsed="1" x14ac:dyDescent="0.35">
      <c r="A336" s="13" t="s">
        <v>352</v>
      </c>
      <c r="B336">
        <f>SUBTOTAL(9,B334:B335)</f>
        <v>333</v>
      </c>
      <c r="C336">
        <f>SUBTOTAL(9,C334:C335)</f>
        <v>5767</v>
      </c>
    </row>
    <row r="337" spans="1:3" hidden="1" outlineLevel="2" x14ac:dyDescent="0.35">
      <c r="A337" t="s">
        <v>33</v>
      </c>
      <c r="B337">
        <v>18</v>
      </c>
      <c r="C337">
        <v>425</v>
      </c>
    </row>
    <row r="338" spans="1:3" hidden="1" outlineLevel="2" x14ac:dyDescent="0.35">
      <c r="A338" t="s">
        <v>33</v>
      </c>
      <c r="B338">
        <v>11397</v>
      </c>
      <c r="C338">
        <v>118866</v>
      </c>
    </row>
    <row r="339" spans="1:3" hidden="1" outlineLevel="2" x14ac:dyDescent="0.35">
      <c r="A339" t="s">
        <v>33</v>
      </c>
      <c r="B339">
        <v>523</v>
      </c>
      <c r="C339">
        <v>8676</v>
      </c>
    </row>
    <row r="340" spans="1:3" outlineLevel="1" collapsed="1" x14ac:dyDescent="0.35">
      <c r="A340" s="13" t="s">
        <v>174</v>
      </c>
      <c r="B340">
        <f>SUBTOTAL(9,B337:B339)</f>
        <v>11938</v>
      </c>
      <c r="C340">
        <f>SUBTOTAL(9,C337:C339)</f>
        <v>127967</v>
      </c>
    </row>
    <row r="341" spans="1:3" x14ac:dyDescent="0.35">
      <c r="A341" s="13" t="s">
        <v>176</v>
      </c>
      <c r="B341">
        <f>SUBTOTAL(9,B2:B339)</f>
        <v>25093076</v>
      </c>
      <c r="C341">
        <f>SUBTOTAL(9,C2:C339)</f>
        <v>171987977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5EF1-3DD2-445B-A246-AD9A438D8D33}">
  <dimension ref="A1:C76"/>
  <sheetViews>
    <sheetView topLeftCell="A57" workbookViewId="0">
      <selection activeCell="A65" sqref="A65:B76"/>
    </sheetView>
  </sheetViews>
  <sheetFormatPr defaultRowHeight="14.5" x14ac:dyDescent="0.35"/>
  <cols>
    <col min="1" max="1" width="43.1796875" bestFit="1" customWidth="1"/>
    <col min="2" max="2" width="11.7265625" bestFit="1" customWidth="1"/>
    <col min="3" max="3" width="13.1796875" bestFit="1" customWidth="1"/>
  </cols>
  <sheetData>
    <row r="1" spans="1:3" x14ac:dyDescent="0.35">
      <c r="A1" t="s">
        <v>0</v>
      </c>
      <c r="B1" t="s">
        <v>196</v>
      </c>
      <c r="C1" t="s">
        <v>197</v>
      </c>
    </row>
    <row r="2" spans="1:3" x14ac:dyDescent="0.35">
      <c r="A2" s="13" t="s">
        <v>201</v>
      </c>
      <c r="B2">
        <v>8742470</v>
      </c>
      <c r="C2">
        <v>44827793</v>
      </c>
    </row>
    <row r="3" spans="1:3" x14ac:dyDescent="0.35">
      <c r="A3" s="13" t="s">
        <v>287</v>
      </c>
      <c r="B3">
        <v>7053053</v>
      </c>
      <c r="C3">
        <v>38190152</v>
      </c>
    </row>
    <row r="4" spans="1:3" x14ac:dyDescent="0.35">
      <c r="A4" s="13" t="s">
        <v>288</v>
      </c>
      <c r="B4">
        <v>3834018</v>
      </c>
      <c r="C4">
        <v>35235693</v>
      </c>
    </row>
    <row r="5" spans="1:3" x14ac:dyDescent="0.35">
      <c r="A5" s="13" t="s">
        <v>210</v>
      </c>
      <c r="B5">
        <v>1197451</v>
      </c>
      <c r="C5">
        <v>13205122</v>
      </c>
    </row>
    <row r="6" spans="1:3" x14ac:dyDescent="0.35">
      <c r="A6" s="13" t="s">
        <v>213</v>
      </c>
      <c r="B6">
        <v>470563</v>
      </c>
      <c r="C6">
        <v>5454728</v>
      </c>
    </row>
    <row r="7" spans="1:3" x14ac:dyDescent="0.35">
      <c r="A7" s="13" t="s">
        <v>244</v>
      </c>
      <c r="B7">
        <v>663972</v>
      </c>
      <c r="C7">
        <v>5310192</v>
      </c>
    </row>
    <row r="8" spans="1:3" x14ac:dyDescent="0.35">
      <c r="A8" s="13" t="s">
        <v>237</v>
      </c>
      <c r="B8">
        <v>428864</v>
      </c>
      <c r="C8">
        <v>4713680</v>
      </c>
    </row>
    <row r="9" spans="1:3" x14ac:dyDescent="0.35">
      <c r="A9" s="13" t="s">
        <v>226</v>
      </c>
      <c r="B9">
        <v>492070</v>
      </c>
      <c r="C9">
        <v>4573182</v>
      </c>
    </row>
    <row r="10" spans="1:3" x14ac:dyDescent="0.35">
      <c r="A10" s="13" t="s">
        <v>229</v>
      </c>
      <c r="B10">
        <v>625492</v>
      </c>
      <c r="C10">
        <v>3302009</v>
      </c>
    </row>
    <row r="11" spans="1:3" x14ac:dyDescent="0.35">
      <c r="A11" s="13" t="s">
        <v>240</v>
      </c>
      <c r="B11">
        <v>181420</v>
      </c>
      <c r="C11">
        <v>2425886</v>
      </c>
    </row>
    <row r="12" spans="1:3" x14ac:dyDescent="0.35">
      <c r="A12" s="13" t="s">
        <v>272</v>
      </c>
      <c r="B12">
        <v>106038</v>
      </c>
      <c r="C12">
        <v>1701062</v>
      </c>
    </row>
    <row r="13" spans="1:3" x14ac:dyDescent="0.35">
      <c r="A13" s="13" t="s">
        <v>232</v>
      </c>
      <c r="B13">
        <v>87645</v>
      </c>
      <c r="C13">
        <v>1418064</v>
      </c>
    </row>
    <row r="14" spans="1:3" x14ac:dyDescent="0.35">
      <c r="A14" s="13" t="s">
        <v>265</v>
      </c>
      <c r="B14">
        <v>162248</v>
      </c>
      <c r="C14">
        <v>1320048</v>
      </c>
    </row>
    <row r="15" spans="1:3" x14ac:dyDescent="0.35">
      <c r="A15" s="13" t="s">
        <v>286</v>
      </c>
      <c r="B15">
        <v>103852</v>
      </c>
      <c r="C15">
        <v>1303599</v>
      </c>
    </row>
    <row r="16" spans="1:3" x14ac:dyDescent="0.35">
      <c r="A16" s="13" t="s">
        <v>258</v>
      </c>
      <c r="B16">
        <v>144605</v>
      </c>
      <c r="C16">
        <v>1226522</v>
      </c>
    </row>
    <row r="17" spans="1:3" x14ac:dyDescent="0.35">
      <c r="A17" s="13" t="s">
        <v>205</v>
      </c>
      <c r="B17">
        <v>93735</v>
      </c>
      <c r="C17">
        <v>835651</v>
      </c>
    </row>
    <row r="18" spans="1:3" x14ac:dyDescent="0.35">
      <c r="A18" s="13" t="s">
        <v>208</v>
      </c>
      <c r="B18">
        <v>93588</v>
      </c>
      <c r="C18">
        <v>761278</v>
      </c>
    </row>
    <row r="19" spans="1:3" x14ac:dyDescent="0.35">
      <c r="A19" s="13" t="s">
        <v>220</v>
      </c>
      <c r="B19">
        <v>69917</v>
      </c>
      <c r="C19">
        <v>655033</v>
      </c>
    </row>
    <row r="20" spans="1:3" x14ac:dyDescent="0.35">
      <c r="A20" s="13" t="s">
        <v>280</v>
      </c>
      <c r="B20">
        <v>37890</v>
      </c>
      <c r="C20">
        <v>501759</v>
      </c>
    </row>
    <row r="21" spans="1:3" x14ac:dyDescent="0.35">
      <c r="A21" s="13" t="s">
        <v>354</v>
      </c>
      <c r="B21">
        <v>27720</v>
      </c>
      <c r="C21">
        <v>366368</v>
      </c>
    </row>
    <row r="22" spans="1:3" x14ac:dyDescent="0.35">
      <c r="A22" s="13" t="s">
        <v>262</v>
      </c>
      <c r="B22">
        <v>37746</v>
      </c>
      <c r="C22">
        <v>325064</v>
      </c>
    </row>
    <row r="23" spans="1:3" x14ac:dyDescent="0.35">
      <c r="A23" s="13" t="s">
        <v>278</v>
      </c>
      <c r="B23">
        <v>40232</v>
      </c>
      <c r="C23">
        <v>324465</v>
      </c>
    </row>
    <row r="24" spans="1:3" x14ac:dyDescent="0.35">
      <c r="A24" s="13" t="s">
        <v>276</v>
      </c>
      <c r="B24">
        <v>61002</v>
      </c>
      <c r="C24">
        <v>301089</v>
      </c>
    </row>
    <row r="25" spans="1:3" x14ac:dyDescent="0.35">
      <c r="A25" s="13" t="s">
        <v>245</v>
      </c>
      <c r="B25">
        <v>31500</v>
      </c>
      <c r="C25">
        <v>287681</v>
      </c>
    </row>
    <row r="26" spans="1:3" x14ac:dyDescent="0.35">
      <c r="A26" s="13" t="s">
        <v>246</v>
      </c>
      <c r="B26">
        <v>27486</v>
      </c>
      <c r="C26">
        <v>261262</v>
      </c>
    </row>
    <row r="27" spans="1:3" x14ac:dyDescent="0.35">
      <c r="A27" s="13" t="s">
        <v>353</v>
      </c>
      <c r="B27">
        <v>21033</v>
      </c>
      <c r="C27">
        <v>260332</v>
      </c>
    </row>
    <row r="28" spans="1:3" x14ac:dyDescent="0.35">
      <c r="A28" s="13" t="s">
        <v>266</v>
      </c>
      <c r="B28">
        <v>21488</v>
      </c>
      <c r="C28">
        <v>255623</v>
      </c>
    </row>
    <row r="29" spans="1:3" x14ac:dyDescent="0.35">
      <c r="A29" s="13" t="s">
        <v>248</v>
      </c>
      <c r="B29">
        <v>19191</v>
      </c>
      <c r="C29">
        <v>252513</v>
      </c>
    </row>
    <row r="30" spans="1:3" x14ac:dyDescent="0.35">
      <c r="A30" s="13" t="s">
        <v>225</v>
      </c>
      <c r="B30">
        <v>26388</v>
      </c>
      <c r="C30">
        <v>250311</v>
      </c>
    </row>
    <row r="31" spans="1:3" x14ac:dyDescent="0.35">
      <c r="A31" s="13" t="s">
        <v>285</v>
      </c>
      <c r="B31">
        <v>25200</v>
      </c>
      <c r="C31">
        <v>195037</v>
      </c>
    </row>
    <row r="32" spans="1:3" x14ac:dyDescent="0.35">
      <c r="A32" s="13" t="s">
        <v>304</v>
      </c>
      <c r="B32">
        <v>12852</v>
      </c>
      <c r="C32">
        <v>168931</v>
      </c>
    </row>
    <row r="33" spans="1:3" x14ac:dyDescent="0.35">
      <c r="A33" s="13" t="s">
        <v>267</v>
      </c>
      <c r="B33">
        <v>12150</v>
      </c>
      <c r="C33">
        <v>162000</v>
      </c>
    </row>
    <row r="34" spans="1:3" x14ac:dyDescent="0.35">
      <c r="A34" s="13" t="s">
        <v>207</v>
      </c>
      <c r="B34">
        <v>6210</v>
      </c>
      <c r="C34">
        <v>141168</v>
      </c>
    </row>
    <row r="35" spans="1:3" x14ac:dyDescent="0.35">
      <c r="A35" s="13" t="s">
        <v>252</v>
      </c>
      <c r="B35">
        <v>7262</v>
      </c>
      <c r="C35">
        <v>134629</v>
      </c>
    </row>
    <row r="36" spans="1:3" x14ac:dyDescent="0.35">
      <c r="A36" s="13" t="s">
        <v>281</v>
      </c>
      <c r="B36">
        <v>15638</v>
      </c>
      <c r="C36">
        <v>134480</v>
      </c>
    </row>
    <row r="37" spans="1:3" x14ac:dyDescent="0.35">
      <c r="A37" s="13" t="s">
        <v>215</v>
      </c>
      <c r="B37">
        <v>11532</v>
      </c>
      <c r="C37">
        <v>131359</v>
      </c>
    </row>
    <row r="38" spans="1:3" x14ac:dyDescent="0.35">
      <c r="A38" s="13" t="s">
        <v>291</v>
      </c>
      <c r="B38">
        <v>11938</v>
      </c>
      <c r="C38">
        <v>127967</v>
      </c>
    </row>
    <row r="39" spans="1:3" x14ac:dyDescent="0.35">
      <c r="A39" s="13" t="s">
        <v>249</v>
      </c>
      <c r="B39">
        <v>7411</v>
      </c>
      <c r="C39">
        <v>126831</v>
      </c>
    </row>
    <row r="40" spans="1:3" x14ac:dyDescent="0.35">
      <c r="A40" s="13" t="s">
        <v>224</v>
      </c>
      <c r="B40">
        <v>9853</v>
      </c>
      <c r="C40">
        <v>114490</v>
      </c>
    </row>
    <row r="41" spans="1:3" x14ac:dyDescent="0.35">
      <c r="A41" s="13" t="s">
        <v>317</v>
      </c>
      <c r="B41">
        <v>9000</v>
      </c>
      <c r="C41">
        <v>111348</v>
      </c>
    </row>
    <row r="42" spans="1:3" x14ac:dyDescent="0.35">
      <c r="A42" s="13" t="s">
        <v>356</v>
      </c>
      <c r="B42">
        <v>4971</v>
      </c>
      <c r="C42">
        <v>103244</v>
      </c>
    </row>
    <row r="43" spans="1:3" x14ac:dyDescent="0.35">
      <c r="A43" s="13" t="s">
        <v>206</v>
      </c>
      <c r="B43">
        <v>2934</v>
      </c>
      <c r="C43">
        <v>72408</v>
      </c>
    </row>
    <row r="44" spans="1:3" x14ac:dyDescent="0.35">
      <c r="A44" s="13" t="s">
        <v>227</v>
      </c>
      <c r="B44">
        <v>5477</v>
      </c>
      <c r="C44">
        <v>62323</v>
      </c>
    </row>
    <row r="45" spans="1:3" x14ac:dyDescent="0.35">
      <c r="A45" s="13" t="s">
        <v>239</v>
      </c>
      <c r="B45">
        <v>24000</v>
      </c>
      <c r="C45">
        <v>60000</v>
      </c>
    </row>
    <row r="46" spans="1:3" x14ac:dyDescent="0.35">
      <c r="A46" s="13" t="s">
        <v>269</v>
      </c>
      <c r="B46">
        <v>5080</v>
      </c>
      <c r="C46">
        <v>58894</v>
      </c>
    </row>
    <row r="47" spans="1:3" x14ac:dyDescent="0.35">
      <c r="A47" s="13" t="s">
        <v>290</v>
      </c>
      <c r="B47">
        <v>4415</v>
      </c>
      <c r="C47">
        <v>41007</v>
      </c>
    </row>
    <row r="48" spans="1:3" x14ac:dyDescent="0.35">
      <c r="A48" s="13" t="s">
        <v>204</v>
      </c>
      <c r="B48">
        <v>2529</v>
      </c>
      <c r="C48">
        <v>37221</v>
      </c>
    </row>
    <row r="49" spans="1:3" x14ac:dyDescent="0.35">
      <c r="A49" s="13" t="s">
        <v>209</v>
      </c>
      <c r="B49">
        <v>3285</v>
      </c>
      <c r="C49">
        <v>33824</v>
      </c>
    </row>
    <row r="50" spans="1:3" x14ac:dyDescent="0.35">
      <c r="A50" s="13" t="s">
        <v>277</v>
      </c>
      <c r="B50">
        <v>1530</v>
      </c>
      <c r="C50">
        <v>18232</v>
      </c>
    </row>
    <row r="51" spans="1:3" x14ac:dyDescent="0.35">
      <c r="A51" s="13" t="s">
        <v>233</v>
      </c>
      <c r="B51">
        <v>1440</v>
      </c>
      <c r="C51">
        <v>17294</v>
      </c>
    </row>
    <row r="52" spans="1:3" x14ac:dyDescent="0.35">
      <c r="A52" s="13" t="s">
        <v>261</v>
      </c>
      <c r="B52">
        <v>1013</v>
      </c>
      <c r="C52">
        <v>14173</v>
      </c>
    </row>
    <row r="53" spans="1:3" x14ac:dyDescent="0.35">
      <c r="A53" s="13" t="s">
        <v>214</v>
      </c>
      <c r="B53">
        <v>918</v>
      </c>
      <c r="C53">
        <v>13973</v>
      </c>
    </row>
    <row r="54" spans="1:3" x14ac:dyDescent="0.35">
      <c r="A54" s="13" t="s">
        <v>355</v>
      </c>
      <c r="B54">
        <v>540</v>
      </c>
      <c r="C54">
        <v>8956</v>
      </c>
    </row>
    <row r="55" spans="1:3" x14ac:dyDescent="0.35">
      <c r="A55" s="13" t="s">
        <v>263</v>
      </c>
      <c r="B55">
        <v>493</v>
      </c>
      <c r="C55">
        <v>8252</v>
      </c>
    </row>
    <row r="56" spans="1:3" x14ac:dyDescent="0.35">
      <c r="A56" s="13" t="s">
        <v>219</v>
      </c>
      <c r="B56">
        <v>473</v>
      </c>
      <c r="C56">
        <v>7863</v>
      </c>
    </row>
    <row r="57" spans="1:3" x14ac:dyDescent="0.35">
      <c r="A57" s="13" t="s">
        <v>251</v>
      </c>
      <c r="B57">
        <v>504</v>
      </c>
      <c r="C57">
        <v>7020</v>
      </c>
    </row>
    <row r="58" spans="1:3" x14ac:dyDescent="0.35">
      <c r="A58" s="13" t="s">
        <v>260</v>
      </c>
      <c r="B58">
        <v>450</v>
      </c>
      <c r="C58">
        <v>6608</v>
      </c>
    </row>
    <row r="59" spans="1:3" x14ac:dyDescent="0.35">
      <c r="A59" s="13" t="s">
        <v>212</v>
      </c>
      <c r="B59">
        <v>315</v>
      </c>
      <c r="C59">
        <v>6160</v>
      </c>
    </row>
    <row r="60" spans="1:3" x14ac:dyDescent="0.35">
      <c r="A60" s="13" t="s">
        <v>357</v>
      </c>
      <c r="B60">
        <v>333</v>
      </c>
      <c r="C60">
        <v>5767</v>
      </c>
    </row>
    <row r="61" spans="1:3" x14ac:dyDescent="0.35">
      <c r="A61" s="13" t="s">
        <v>283</v>
      </c>
      <c r="B61">
        <v>225</v>
      </c>
      <c r="C61">
        <v>3575</v>
      </c>
    </row>
    <row r="62" spans="1:3" x14ac:dyDescent="0.35">
      <c r="A62" s="13" t="s">
        <v>259</v>
      </c>
      <c r="B62">
        <v>230</v>
      </c>
      <c r="C62">
        <v>3163</v>
      </c>
    </row>
    <row r="63" spans="1:3" x14ac:dyDescent="0.35">
      <c r="A63" s="13" t="s">
        <v>243</v>
      </c>
      <c r="B63">
        <v>90</v>
      </c>
      <c r="C63">
        <v>2066</v>
      </c>
    </row>
    <row r="64" spans="1:3" x14ac:dyDescent="0.35">
      <c r="A64" s="13" t="s">
        <v>247</v>
      </c>
      <c r="B64">
        <v>108</v>
      </c>
      <c r="C64">
        <v>1553</v>
      </c>
    </row>
    <row r="65" spans="1:3" x14ac:dyDescent="0.35">
      <c r="A65" s="13" t="s">
        <v>211</v>
      </c>
      <c r="B65">
        <v>0</v>
      </c>
      <c r="C65">
        <v>0</v>
      </c>
    </row>
    <row r="66" spans="1:3" x14ac:dyDescent="0.35">
      <c r="A66" s="13" t="s">
        <v>230</v>
      </c>
      <c r="B66">
        <v>0</v>
      </c>
      <c r="C66">
        <v>0</v>
      </c>
    </row>
    <row r="67" spans="1:3" x14ac:dyDescent="0.35">
      <c r="A67" s="13" t="s">
        <v>235</v>
      </c>
      <c r="B67">
        <v>0</v>
      </c>
      <c r="C67">
        <v>0</v>
      </c>
    </row>
    <row r="68" spans="1:3" x14ac:dyDescent="0.35">
      <c r="A68" s="13" t="s">
        <v>236</v>
      </c>
      <c r="B68">
        <v>0</v>
      </c>
      <c r="C68">
        <v>0</v>
      </c>
    </row>
    <row r="69" spans="1:3" x14ac:dyDescent="0.35">
      <c r="A69" s="13" t="s">
        <v>238</v>
      </c>
      <c r="B69">
        <v>0</v>
      </c>
      <c r="C69">
        <v>0</v>
      </c>
    </row>
    <row r="70" spans="1:3" x14ac:dyDescent="0.35">
      <c r="A70" s="13" t="s">
        <v>242</v>
      </c>
      <c r="B70">
        <v>0</v>
      </c>
      <c r="C70">
        <v>0</v>
      </c>
    </row>
    <row r="71" spans="1:3" x14ac:dyDescent="0.35">
      <c r="A71" s="13" t="s">
        <v>250</v>
      </c>
      <c r="B71">
        <v>0</v>
      </c>
      <c r="C71">
        <v>0</v>
      </c>
    </row>
    <row r="72" spans="1:3" x14ac:dyDescent="0.35">
      <c r="A72" s="13" t="s">
        <v>253</v>
      </c>
      <c r="B72">
        <v>0</v>
      </c>
      <c r="C72">
        <v>0</v>
      </c>
    </row>
    <row r="73" spans="1:3" x14ac:dyDescent="0.35">
      <c r="A73" s="13" t="s">
        <v>271</v>
      </c>
      <c r="B73">
        <v>0</v>
      </c>
      <c r="C73">
        <v>0</v>
      </c>
    </row>
    <row r="74" spans="1:3" x14ac:dyDescent="0.35">
      <c r="A74" s="13" t="s">
        <v>273</v>
      </c>
      <c r="B74">
        <v>0</v>
      </c>
      <c r="C74">
        <v>0</v>
      </c>
    </row>
    <row r="75" spans="1:3" x14ac:dyDescent="0.35">
      <c r="A75" s="13" t="s">
        <v>279</v>
      </c>
      <c r="B75">
        <v>0</v>
      </c>
      <c r="C75">
        <v>0</v>
      </c>
    </row>
    <row r="76" spans="1:3" x14ac:dyDescent="0.35">
      <c r="A76" s="13" t="s">
        <v>289</v>
      </c>
      <c r="B76">
        <v>0</v>
      </c>
      <c r="C7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7D2CC-2547-4E76-A80D-A2535DCD6DB4}">
  <dimension ref="A1:C446"/>
  <sheetViews>
    <sheetView workbookViewId="0">
      <selection sqref="A1:IV1 A17:IV17 A20:IV20 A23:IV23 A26:IV26 A32:IV32 A36:IV36 A40:IV40 A45:IV45 A48:IV48 A58:IV58 A61:IV61 A64:IV64 A73:IV73 A75:IV75 A84:IV84 A87:IV87 A90:IV90 A93:IV93 A96:IV96 A103:IV103 A105:IV105 A116:IV116 A121:IV121 A128:IV128 A133:IV133 A136:IV136 A144:IV144 A149:IV149 A155:IV155 A163:IV163 A168:IV168 A171:IV171 A177:IV177 A182:IV182 A185:IV185 A191:IV191 A200:IV200 A203:IV203 A206:IV206 A209:IV209 A218:IV218 A221:IV221 A224:IV224 A227:IV227 A234:IV234 A240:IV240 A243:IV243 A246:IV246 A249:IV249 A252:IV252 A259:IV259 A263:IV263 A269:IV269 A276:IV276 A281:IV281 A283:IV283 A285:IV285 A291:IV291 A294:IV294 A299:IV299 A306:IV306 A309:IV309 A311:IV311 A313:IV313 A323:IV323 A325:IV325 A327:IV327 A330:IV330 A339:IV339 A343:IV343 A346:IV346 A349:IV349 A353:IV353 A356:IV356 A359:IV359 A363:IV363 A367:IV367 A376:IV376 A379:IV379 A386:IV386 A390:IV390 A393:IV393 A399:IV399 A415:IV415 A427:IV427 A429:IV429 A434:IV434 A437:IV437 A443:IV443 A445:IV65536"/>
    </sheetView>
  </sheetViews>
  <sheetFormatPr defaultRowHeight="14.5" outlineLevelRow="2" x14ac:dyDescent="0.35"/>
  <sheetData>
    <row r="1" spans="1:3" x14ac:dyDescent="0.35">
      <c r="A1" t="s">
        <v>0</v>
      </c>
      <c r="B1" t="s">
        <v>196</v>
      </c>
      <c r="C1" t="s">
        <v>197</v>
      </c>
    </row>
    <row r="2" spans="1:3" hidden="1" outlineLevel="2" x14ac:dyDescent="0.35">
      <c r="A2" t="s">
        <v>5</v>
      </c>
      <c r="B2">
        <v>4212</v>
      </c>
      <c r="C2">
        <v>368199</v>
      </c>
    </row>
    <row r="3" spans="1:3" hidden="1" outlineLevel="2" x14ac:dyDescent="0.35">
      <c r="A3" t="s">
        <v>5</v>
      </c>
      <c r="B3">
        <v>2795</v>
      </c>
      <c r="C3">
        <v>74329</v>
      </c>
    </row>
    <row r="4" spans="1:3" hidden="1" outlineLevel="2" x14ac:dyDescent="0.35">
      <c r="A4" t="s">
        <v>5</v>
      </c>
      <c r="B4">
        <v>107452</v>
      </c>
      <c r="C4">
        <v>1485280</v>
      </c>
    </row>
    <row r="5" spans="1:3" hidden="1" outlineLevel="2" x14ac:dyDescent="0.35">
      <c r="A5" t="s">
        <v>5</v>
      </c>
      <c r="B5">
        <v>3542</v>
      </c>
      <c r="C5">
        <v>31617</v>
      </c>
    </row>
    <row r="6" spans="1:3" hidden="1" outlineLevel="2" x14ac:dyDescent="0.35">
      <c r="A6" t="s">
        <v>5</v>
      </c>
      <c r="B6">
        <v>234</v>
      </c>
      <c r="C6">
        <v>3797</v>
      </c>
    </row>
    <row r="7" spans="1:3" hidden="1" outlineLevel="2" x14ac:dyDescent="0.35">
      <c r="A7" t="s">
        <v>5</v>
      </c>
      <c r="B7">
        <v>3405813</v>
      </c>
      <c r="C7">
        <v>34092432</v>
      </c>
    </row>
    <row r="8" spans="1:3" hidden="1" outlineLevel="2" x14ac:dyDescent="0.35">
      <c r="A8" t="s">
        <v>5</v>
      </c>
      <c r="B8">
        <v>72</v>
      </c>
      <c r="C8">
        <v>3125</v>
      </c>
    </row>
    <row r="9" spans="1:3" hidden="1" outlineLevel="2" x14ac:dyDescent="0.35">
      <c r="A9" t="s">
        <v>5</v>
      </c>
      <c r="B9">
        <v>854284</v>
      </c>
      <c r="C9">
        <v>13688739</v>
      </c>
    </row>
    <row r="10" spans="1:3" hidden="1" outlineLevel="2" x14ac:dyDescent="0.35">
      <c r="A10" t="s">
        <v>5</v>
      </c>
      <c r="B10">
        <v>476</v>
      </c>
      <c r="C10">
        <v>30831</v>
      </c>
    </row>
    <row r="11" spans="1:3" hidden="1" outlineLevel="2" x14ac:dyDescent="0.35">
      <c r="A11" t="s">
        <v>5</v>
      </c>
      <c r="B11">
        <v>24</v>
      </c>
      <c r="C11">
        <v>1084</v>
      </c>
    </row>
    <row r="12" spans="1:3" hidden="1" outlineLevel="2" x14ac:dyDescent="0.35">
      <c r="A12" t="s">
        <v>5</v>
      </c>
      <c r="B12">
        <v>48288</v>
      </c>
      <c r="C12">
        <v>263134</v>
      </c>
    </row>
    <row r="13" spans="1:3" hidden="1" outlineLevel="2" x14ac:dyDescent="0.35">
      <c r="A13" t="s">
        <v>5</v>
      </c>
      <c r="B13">
        <v>2002080</v>
      </c>
      <c r="C13">
        <v>9003848</v>
      </c>
    </row>
    <row r="14" spans="1:3" hidden="1" outlineLevel="2" x14ac:dyDescent="0.35">
      <c r="A14" t="s">
        <v>5</v>
      </c>
      <c r="B14">
        <v>2731936</v>
      </c>
      <c r="C14">
        <v>11841664</v>
      </c>
    </row>
    <row r="15" spans="1:3" hidden="1" outlineLevel="2" x14ac:dyDescent="0.35">
      <c r="A15" t="s">
        <v>5</v>
      </c>
      <c r="B15">
        <v>8574886</v>
      </c>
      <c r="C15">
        <v>31374749</v>
      </c>
    </row>
    <row r="16" spans="1:3" hidden="1" outlineLevel="2" x14ac:dyDescent="0.35">
      <c r="A16" t="s">
        <v>5</v>
      </c>
      <c r="B16">
        <v>123431</v>
      </c>
      <c r="C16">
        <v>680083</v>
      </c>
    </row>
    <row r="17" spans="1:3" outlineLevel="1" collapsed="1" x14ac:dyDescent="0.35">
      <c r="A17" s="13" t="s">
        <v>92</v>
      </c>
      <c r="B17">
        <f>SUBTOTAL(9,B2:B16)</f>
        <v>17859525</v>
      </c>
      <c r="C17">
        <f>SUBTOTAL(9,C2:C16)</f>
        <v>102942911</v>
      </c>
    </row>
    <row r="18" spans="1:3" hidden="1" outlineLevel="2" x14ac:dyDescent="0.35">
      <c r="A18" t="s">
        <v>194</v>
      </c>
      <c r="B18">
        <v>0</v>
      </c>
      <c r="C18">
        <v>0</v>
      </c>
    </row>
    <row r="19" spans="1:3" hidden="1" outlineLevel="2" x14ac:dyDescent="0.35">
      <c r="A19" t="s">
        <v>194</v>
      </c>
      <c r="B19">
        <v>0</v>
      </c>
      <c r="C19">
        <v>0</v>
      </c>
    </row>
    <row r="20" spans="1:3" outlineLevel="1" collapsed="1" x14ac:dyDescent="0.35">
      <c r="A20" s="13" t="s">
        <v>198</v>
      </c>
      <c r="B20">
        <f>SUBTOTAL(9,B18:B19)</f>
        <v>0</v>
      </c>
      <c r="C20">
        <f>SUBTOTAL(9,C18:C19)</f>
        <v>0</v>
      </c>
    </row>
    <row r="21" spans="1:3" hidden="1" outlineLevel="2" x14ac:dyDescent="0.35">
      <c r="A21" t="s">
        <v>45</v>
      </c>
      <c r="B21">
        <v>0</v>
      </c>
      <c r="C21">
        <v>0</v>
      </c>
    </row>
    <row r="22" spans="1:3" hidden="1" outlineLevel="2" x14ac:dyDescent="0.35">
      <c r="A22" t="s">
        <v>45</v>
      </c>
      <c r="B22">
        <v>0</v>
      </c>
      <c r="C22">
        <v>0</v>
      </c>
    </row>
    <row r="23" spans="1:3" outlineLevel="1" collapsed="1" x14ac:dyDescent="0.35">
      <c r="A23" s="13" t="s">
        <v>93</v>
      </c>
      <c r="B23">
        <f>SUBTOTAL(9,B21:B22)</f>
        <v>0</v>
      </c>
      <c r="C23">
        <f>SUBTOTAL(9,C21:C22)</f>
        <v>0</v>
      </c>
    </row>
    <row r="24" spans="1:3" hidden="1" outlineLevel="2" x14ac:dyDescent="0.35">
      <c r="A24" t="s">
        <v>46</v>
      </c>
      <c r="B24">
        <v>2043</v>
      </c>
      <c r="C24">
        <v>29162</v>
      </c>
    </row>
    <row r="25" spans="1:3" hidden="1" outlineLevel="2" x14ac:dyDescent="0.35">
      <c r="A25" t="s">
        <v>46</v>
      </c>
      <c r="B25">
        <v>486</v>
      </c>
      <c r="C25">
        <v>8059</v>
      </c>
    </row>
    <row r="26" spans="1:3" outlineLevel="1" collapsed="1" x14ac:dyDescent="0.35">
      <c r="A26" s="13" t="s">
        <v>94</v>
      </c>
      <c r="B26">
        <f>SUBTOTAL(9,B24:B25)</f>
        <v>2529</v>
      </c>
      <c r="C26">
        <f>SUBTOTAL(9,C24:C25)</f>
        <v>37221</v>
      </c>
    </row>
    <row r="27" spans="1:3" hidden="1" outlineLevel="2" x14ac:dyDescent="0.35">
      <c r="A27" t="s">
        <v>16</v>
      </c>
      <c r="B27">
        <v>132830</v>
      </c>
      <c r="C27">
        <v>1253932</v>
      </c>
    </row>
    <row r="28" spans="1:3" hidden="1" outlineLevel="2" x14ac:dyDescent="0.35">
      <c r="A28" t="s">
        <v>16</v>
      </c>
      <c r="B28">
        <v>180</v>
      </c>
      <c r="C28">
        <v>3750</v>
      </c>
    </row>
    <row r="29" spans="1:3" hidden="1" outlineLevel="2" x14ac:dyDescent="0.35">
      <c r="A29" t="s">
        <v>16</v>
      </c>
      <c r="B29">
        <v>8275</v>
      </c>
      <c r="C29">
        <v>154840</v>
      </c>
    </row>
    <row r="30" spans="1:3" hidden="1" outlineLevel="2" x14ac:dyDescent="0.35">
      <c r="A30" t="s">
        <v>16</v>
      </c>
      <c r="B30">
        <v>48000</v>
      </c>
      <c r="C30">
        <v>312000</v>
      </c>
    </row>
    <row r="31" spans="1:3" hidden="1" outlineLevel="2" x14ac:dyDescent="0.35">
      <c r="A31" t="s">
        <v>16</v>
      </c>
      <c r="B31">
        <v>26000</v>
      </c>
      <c r="C31">
        <v>68900</v>
      </c>
    </row>
    <row r="32" spans="1:3" outlineLevel="1" collapsed="1" x14ac:dyDescent="0.35">
      <c r="A32" s="13" t="s">
        <v>95</v>
      </c>
      <c r="B32">
        <f>SUBTOTAL(9,B27:B31)</f>
        <v>215285</v>
      </c>
      <c r="C32">
        <f>SUBTOTAL(9,C27:C31)</f>
        <v>1793422</v>
      </c>
    </row>
    <row r="33" spans="1:3" hidden="1" outlineLevel="2" x14ac:dyDescent="0.35">
      <c r="A33" t="s">
        <v>40</v>
      </c>
      <c r="B33">
        <v>36</v>
      </c>
      <c r="C33">
        <v>864</v>
      </c>
    </row>
    <row r="34" spans="1:3" hidden="1" outlineLevel="2" x14ac:dyDescent="0.35">
      <c r="A34" t="s">
        <v>40</v>
      </c>
      <c r="B34">
        <v>16405</v>
      </c>
      <c r="C34">
        <v>201944</v>
      </c>
    </row>
    <row r="35" spans="1:3" hidden="1" outlineLevel="2" x14ac:dyDescent="0.35">
      <c r="A35" t="s">
        <v>40</v>
      </c>
      <c r="B35">
        <v>2169</v>
      </c>
      <c r="C35">
        <v>61062</v>
      </c>
    </row>
    <row r="36" spans="1:3" outlineLevel="1" collapsed="1" x14ac:dyDescent="0.35">
      <c r="A36" s="13" t="s">
        <v>96</v>
      </c>
      <c r="B36">
        <f>SUBTOTAL(9,B33:B35)</f>
        <v>18610</v>
      </c>
      <c r="C36">
        <f>SUBTOTAL(9,C33:C35)</f>
        <v>263870</v>
      </c>
    </row>
    <row r="37" spans="1:3" hidden="1" outlineLevel="2" x14ac:dyDescent="0.35">
      <c r="A37" t="s">
        <v>41</v>
      </c>
      <c r="B37">
        <v>19512</v>
      </c>
      <c r="C37">
        <v>221075</v>
      </c>
    </row>
    <row r="38" spans="1:3" hidden="1" outlineLevel="2" x14ac:dyDescent="0.35">
      <c r="A38" t="s">
        <v>41</v>
      </c>
      <c r="B38">
        <v>6399</v>
      </c>
      <c r="C38">
        <v>103233</v>
      </c>
    </row>
    <row r="39" spans="1:3" hidden="1" outlineLevel="2" x14ac:dyDescent="0.35">
      <c r="A39" t="s">
        <v>41</v>
      </c>
      <c r="B39">
        <v>24000</v>
      </c>
      <c r="C39">
        <v>60000</v>
      </c>
    </row>
    <row r="40" spans="1:3" outlineLevel="1" collapsed="1" x14ac:dyDescent="0.35">
      <c r="A40" s="13" t="s">
        <v>97</v>
      </c>
      <c r="B40">
        <f>SUBTOTAL(9,B37:B39)</f>
        <v>49911</v>
      </c>
      <c r="C40">
        <f>SUBTOTAL(9,C37:C39)</f>
        <v>384308</v>
      </c>
    </row>
    <row r="41" spans="1:3" hidden="1" outlineLevel="2" x14ac:dyDescent="0.35">
      <c r="A41" t="s">
        <v>21</v>
      </c>
      <c r="B41">
        <v>220551</v>
      </c>
      <c r="C41">
        <v>1463948</v>
      </c>
    </row>
    <row r="42" spans="1:3" hidden="1" outlineLevel="2" x14ac:dyDescent="0.35">
      <c r="A42" t="s">
        <v>21</v>
      </c>
      <c r="B42">
        <v>10125</v>
      </c>
      <c r="C42">
        <v>123353</v>
      </c>
    </row>
    <row r="43" spans="1:3" hidden="1" outlineLevel="2" x14ac:dyDescent="0.35">
      <c r="A43" t="s">
        <v>21</v>
      </c>
      <c r="B43">
        <v>24000</v>
      </c>
      <c r="C43">
        <v>52800</v>
      </c>
    </row>
    <row r="44" spans="1:3" hidden="1" outlineLevel="2" x14ac:dyDescent="0.35">
      <c r="A44" t="s">
        <v>21</v>
      </c>
      <c r="B44">
        <v>48000</v>
      </c>
      <c r="C44">
        <v>132000</v>
      </c>
    </row>
    <row r="45" spans="1:3" outlineLevel="1" collapsed="1" x14ac:dyDescent="0.35">
      <c r="A45" s="13" t="s">
        <v>98</v>
      </c>
      <c r="B45">
        <f>SUBTOTAL(9,B41:B44)</f>
        <v>302676</v>
      </c>
      <c r="C45">
        <f>SUBTOTAL(9,C41:C44)</f>
        <v>1772101</v>
      </c>
    </row>
    <row r="46" spans="1:3" hidden="1" outlineLevel="2" x14ac:dyDescent="0.35">
      <c r="A46" t="s">
        <v>178</v>
      </c>
      <c r="B46">
        <v>3060</v>
      </c>
      <c r="C46">
        <v>30284</v>
      </c>
    </row>
    <row r="47" spans="1:3" hidden="1" outlineLevel="2" x14ac:dyDescent="0.35">
      <c r="A47" t="s">
        <v>178</v>
      </c>
      <c r="B47">
        <v>225</v>
      </c>
      <c r="C47">
        <v>3540</v>
      </c>
    </row>
    <row r="48" spans="1:3" outlineLevel="1" collapsed="1" x14ac:dyDescent="0.35">
      <c r="A48" s="13" t="s">
        <v>185</v>
      </c>
      <c r="B48">
        <f>SUBTOTAL(9,B46:B47)</f>
        <v>3285</v>
      </c>
      <c r="C48">
        <f>SUBTOTAL(9,C46:C47)</f>
        <v>33824</v>
      </c>
    </row>
    <row r="49" spans="1:3" hidden="1" outlineLevel="2" x14ac:dyDescent="0.35">
      <c r="A49" t="s">
        <v>6</v>
      </c>
      <c r="B49">
        <v>3069</v>
      </c>
      <c r="C49">
        <v>45296</v>
      </c>
    </row>
    <row r="50" spans="1:3" hidden="1" outlineLevel="2" x14ac:dyDescent="0.35">
      <c r="A50" t="s">
        <v>6</v>
      </c>
      <c r="B50">
        <v>10207</v>
      </c>
      <c r="C50">
        <v>171315</v>
      </c>
    </row>
    <row r="51" spans="1:3" hidden="1" outlineLevel="2" x14ac:dyDescent="0.35">
      <c r="A51" t="s">
        <v>6</v>
      </c>
      <c r="B51">
        <v>3171109</v>
      </c>
      <c r="C51">
        <v>38920620</v>
      </c>
    </row>
    <row r="52" spans="1:3" hidden="1" outlineLevel="2" x14ac:dyDescent="0.35">
      <c r="A52" t="s">
        <v>6</v>
      </c>
      <c r="B52">
        <v>2268</v>
      </c>
      <c r="C52">
        <v>25520</v>
      </c>
    </row>
    <row r="53" spans="1:3" hidden="1" outlineLevel="2" x14ac:dyDescent="0.35">
      <c r="A53" t="s">
        <v>6</v>
      </c>
      <c r="B53">
        <v>271382</v>
      </c>
      <c r="C53">
        <v>4255905</v>
      </c>
    </row>
    <row r="54" spans="1:3" hidden="1" outlineLevel="2" x14ac:dyDescent="0.35">
      <c r="A54" t="s">
        <v>6</v>
      </c>
      <c r="B54">
        <v>1728</v>
      </c>
      <c r="C54">
        <v>12983</v>
      </c>
    </row>
    <row r="55" spans="1:3" hidden="1" outlineLevel="2" x14ac:dyDescent="0.35">
      <c r="A55" t="s">
        <v>6</v>
      </c>
      <c r="B55">
        <v>0</v>
      </c>
      <c r="C55">
        <v>0</v>
      </c>
    </row>
    <row r="56" spans="1:3" hidden="1" outlineLevel="2" x14ac:dyDescent="0.35">
      <c r="A56" t="s">
        <v>6</v>
      </c>
      <c r="B56">
        <v>144000</v>
      </c>
      <c r="C56">
        <v>53280</v>
      </c>
    </row>
    <row r="57" spans="1:3" hidden="1" outlineLevel="2" x14ac:dyDescent="0.35">
      <c r="A57" t="s">
        <v>6</v>
      </c>
      <c r="B57">
        <v>192000</v>
      </c>
      <c r="C57">
        <v>1965751</v>
      </c>
    </row>
    <row r="58" spans="1:3" outlineLevel="1" collapsed="1" x14ac:dyDescent="0.35">
      <c r="A58" s="13" t="s">
        <v>99</v>
      </c>
      <c r="B58">
        <f>SUBTOTAL(9,B49:B57)</f>
        <v>3795763</v>
      </c>
      <c r="C58">
        <f>SUBTOTAL(9,C49:C57)</f>
        <v>45450670</v>
      </c>
    </row>
    <row r="59" spans="1:3" hidden="1" outlineLevel="2" x14ac:dyDescent="0.35">
      <c r="A59" t="s">
        <v>38</v>
      </c>
      <c r="B59">
        <v>3762</v>
      </c>
      <c r="C59">
        <v>50160</v>
      </c>
    </row>
    <row r="60" spans="1:3" hidden="1" outlineLevel="2" x14ac:dyDescent="0.35">
      <c r="A60" t="s">
        <v>38</v>
      </c>
      <c r="B60">
        <v>594</v>
      </c>
      <c r="C60">
        <v>7920</v>
      </c>
    </row>
    <row r="61" spans="1:3" outlineLevel="1" collapsed="1" x14ac:dyDescent="0.35">
      <c r="A61" s="13" t="s">
        <v>100</v>
      </c>
      <c r="B61">
        <f>SUBTOTAL(9,B59:B60)</f>
        <v>4356</v>
      </c>
      <c r="C61">
        <f>SUBTOTAL(9,C59:C60)</f>
        <v>58080</v>
      </c>
    </row>
    <row r="62" spans="1:3" hidden="1" outlineLevel="2" x14ac:dyDescent="0.35">
      <c r="A62" t="s">
        <v>78</v>
      </c>
      <c r="B62">
        <v>270</v>
      </c>
      <c r="C62">
        <v>4723</v>
      </c>
    </row>
    <row r="63" spans="1:3" hidden="1" outlineLevel="2" x14ac:dyDescent="0.35">
      <c r="A63" t="s">
        <v>78</v>
      </c>
      <c r="B63">
        <v>45</v>
      </c>
      <c r="C63">
        <v>1437</v>
      </c>
    </row>
    <row r="64" spans="1:3" outlineLevel="1" collapsed="1" x14ac:dyDescent="0.35">
      <c r="A64" s="13" t="s">
        <v>101</v>
      </c>
      <c r="B64">
        <f>SUBTOTAL(9,B62:B63)</f>
        <v>315</v>
      </c>
      <c r="C64">
        <f>SUBTOTAL(9,C62:C63)</f>
        <v>6160</v>
      </c>
    </row>
    <row r="65" spans="1:3" hidden="1" outlineLevel="2" x14ac:dyDescent="0.35">
      <c r="A65" t="s">
        <v>9</v>
      </c>
      <c r="B65">
        <v>3002</v>
      </c>
      <c r="C65">
        <v>34731</v>
      </c>
    </row>
    <row r="66" spans="1:3" hidden="1" outlineLevel="2" x14ac:dyDescent="0.35">
      <c r="A66" t="s">
        <v>9</v>
      </c>
      <c r="B66">
        <v>1346</v>
      </c>
      <c r="C66">
        <v>33561</v>
      </c>
    </row>
    <row r="67" spans="1:3" hidden="1" outlineLevel="2" x14ac:dyDescent="0.35">
      <c r="A67" t="s">
        <v>9</v>
      </c>
      <c r="B67">
        <v>2457</v>
      </c>
      <c r="C67">
        <v>16380</v>
      </c>
    </row>
    <row r="68" spans="1:3" hidden="1" outlineLevel="2" x14ac:dyDescent="0.35">
      <c r="A68" t="s">
        <v>9</v>
      </c>
      <c r="B68">
        <v>7182</v>
      </c>
      <c r="C68">
        <v>182252</v>
      </c>
    </row>
    <row r="69" spans="1:3" hidden="1" outlineLevel="2" x14ac:dyDescent="0.35">
      <c r="A69" t="s">
        <v>9</v>
      </c>
      <c r="B69">
        <v>1009577</v>
      </c>
      <c r="C69">
        <v>13628029</v>
      </c>
    </row>
    <row r="70" spans="1:3" hidden="1" outlineLevel="2" x14ac:dyDescent="0.35">
      <c r="A70" t="s">
        <v>9</v>
      </c>
      <c r="B70">
        <v>127977</v>
      </c>
      <c r="C70">
        <v>2205724</v>
      </c>
    </row>
    <row r="71" spans="1:3" hidden="1" outlineLevel="2" x14ac:dyDescent="0.35">
      <c r="A71" t="s">
        <v>9</v>
      </c>
      <c r="B71">
        <v>100097</v>
      </c>
      <c r="C71">
        <v>173056</v>
      </c>
    </row>
    <row r="72" spans="1:3" hidden="1" outlineLevel="2" x14ac:dyDescent="0.35">
      <c r="A72" t="s">
        <v>9</v>
      </c>
      <c r="B72">
        <v>450</v>
      </c>
      <c r="C72">
        <v>18600</v>
      </c>
    </row>
    <row r="73" spans="1:3" outlineLevel="1" collapsed="1" x14ac:dyDescent="0.35">
      <c r="A73" s="13" t="s">
        <v>102</v>
      </c>
      <c r="B73">
        <f>SUBTOTAL(9,B65:B72)</f>
        <v>1252088</v>
      </c>
      <c r="C73">
        <f>SUBTOTAL(9,C65:C72)</f>
        <v>16292333</v>
      </c>
    </row>
    <row r="74" spans="1:3" hidden="1" outlineLevel="2" x14ac:dyDescent="0.35">
      <c r="A74" t="s">
        <v>76</v>
      </c>
      <c r="B74">
        <v>918</v>
      </c>
      <c r="C74">
        <v>13973</v>
      </c>
    </row>
    <row r="75" spans="1:3" outlineLevel="1" collapsed="1" x14ac:dyDescent="0.35">
      <c r="A75" s="13" t="s">
        <v>103</v>
      </c>
      <c r="B75">
        <f>SUBTOTAL(9,B74:B74)</f>
        <v>918</v>
      </c>
      <c r="C75">
        <f>SUBTOTAL(9,C74:C74)</f>
        <v>13973</v>
      </c>
    </row>
    <row r="76" spans="1:3" hidden="1" outlineLevel="2" x14ac:dyDescent="0.35">
      <c r="A76" t="s">
        <v>24</v>
      </c>
      <c r="B76">
        <v>180</v>
      </c>
      <c r="C76">
        <v>11464</v>
      </c>
    </row>
    <row r="77" spans="1:3" hidden="1" outlineLevel="2" x14ac:dyDescent="0.35">
      <c r="A77" t="s">
        <v>24</v>
      </c>
      <c r="B77">
        <v>0</v>
      </c>
      <c r="C77">
        <v>0</v>
      </c>
    </row>
    <row r="78" spans="1:3" hidden="1" outlineLevel="2" x14ac:dyDescent="0.35">
      <c r="A78" t="s">
        <v>24</v>
      </c>
      <c r="B78">
        <v>1037</v>
      </c>
      <c r="C78">
        <v>15829</v>
      </c>
    </row>
    <row r="79" spans="1:3" hidden="1" outlineLevel="2" x14ac:dyDescent="0.35">
      <c r="A79" t="s">
        <v>24</v>
      </c>
      <c r="B79">
        <v>4987</v>
      </c>
      <c r="C79">
        <v>81341</v>
      </c>
    </row>
    <row r="80" spans="1:3" hidden="1" outlineLevel="2" x14ac:dyDescent="0.35">
      <c r="A80" t="s">
        <v>24</v>
      </c>
      <c r="B80">
        <v>21422</v>
      </c>
      <c r="C80">
        <v>247976</v>
      </c>
    </row>
    <row r="81" spans="1:3" hidden="1" outlineLevel="2" x14ac:dyDescent="0.35">
      <c r="A81" t="s">
        <v>24</v>
      </c>
      <c r="B81">
        <v>600</v>
      </c>
      <c r="C81">
        <v>1991</v>
      </c>
    </row>
    <row r="82" spans="1:3" hidden="1" outlineLevel="2" x14ac:dyDescent="0.35">
      <c r="A82" t="s">
        <v>24</v>
      </c>
      <c r="B82">
        <v>11864</v>
      </c>
      <c r="C82">
        <v>143529</v>
      </c>
    </row>
    <row r="83" spans="1:3" hidden="1" outlineLevel="2" x14ac:dyDescent="0.35">
      <c r="A83" t="s">
        <v>24</v>
      </c>
      <c r="B83">
        <v>1260</v>
      </c>
      <c r="C83">
        <v>7095</v>
      </c>
    </row>
    <row r="84" spans="1:3" outlineLevel="1" collapsed="1" x14ac:dyDescent="0.35">
      <c r="A84" s="13" t="s">
        <v>104</v>
      </c>
      <c r="B84">
        <f>SUBTOTAL(9,B76:B83)</f>
        <v>41350</v>
      </c>
      <c r="C84">
        <f>SUBTOTAL(9,C76:C83)</f>
        <v>509225</v>
      </c>
    </row>
    <row r="85" spans="1:3" hidden="1" outlineLevel="2" x14ac:dyDescent="0.35">
      <c r="A85" t="s">
        <v>179</v>
      </c>
      <c r="B85">
        <v>4320</v>
      </c>
      <c r="C85">
        <v>56385</v>
      </c>
    </row>
    <row r="86" spans="1:3" hidden="1" outlineLevel="2" x14ac:dyDescent="0.35">
      <c r="A86" t="s">
        <v>179</v>
      </c>
      <c r="B86">
        <v>108</v>
      </c>
      <c r="C86">
        <v>1823</v>
      </c>
    </row>
    <row r="87" spans="1:3" outlineLevel="1" collapsed="1" x14ac:dyDescent="0.35">
      <c r="A87" s="13" t="s">
        <v>186</v>
      </c>
      <c r="B87">
        <f>SUBTOTAL(9,B85:B86)</f>
        <v>4428</v>
      </c>
      <c r="C87">
        <f>SUBTOTAL(9,C85:C86)</f>
        <v>58208</v>
      </c>
    </row>
    <row r="88" spans="1:3" hidden="1" outlineLevel="2" x14ac:dyDescent="0.35">
      <c r="A88" t="s">
        <v>296</v>
      </c>
      <c r="B88">
        <v>1296</v>
      </c>
      <c r="C88">
        <v>16630</v>
      </c>
    </row>
    <row r="89" spans="1:3" hidden="1" outlineLevel="2" x14ac:dyDescent="0.35">
      <c r="A89" t="s">
        <v>296</v>
      </c>
      <c r="B89">
        <v>45</v>
      </c>
      <c r="C89">
        <v>643</v>
      </c>
    </row>
    <row r="90" spans="1:3" outlineLevel="1" collapsed="1" x14ac:dyDescent="0.35">
      <c r="A90" s="13" t="s">
        <v>299</v>
      </c>
      <c r="B90">
        <f>SUBTOTAL(9,B88:B89)</f>
        <v>1341</v>
      </c>
      <c r="C90">
        <f>SUBTOTAL(9,C88:C89)</f>
        <v>17273</v>
      </c>
    </row>
    <row r="91" spans="1:3" hidden="1" outlineLevel="2" x14ac:dyDescent="0.35">
      <c r="A91" t="s">
        <v>58</v>
      </c>
      <c r="B91">
        <v>1710</v>
      </c>
      <c r="C91">
        <v>15304</v>
      </c>
    </row>
    <row r="92" spans="1:3" hidden="1" outlineLevel="2" x14ac:dyDescent="0.35">
      <c r="A92" t="s">
        <v>58</v>
      </c>
      <c r="B92">
        <v>126</v>
      </c>
      <c r="C92">
        <v>1176</v>
      </c>
    </row>
    <row r="93" spans="1:3" outlineLevel="1" collapsed="1" x14ac:dyDescent="0.35">
      <c r="A93" s="13" t="s">
        <v>105</v>
      </c>
      <c r="B93">
        <f>SUBTOTAL(9,B91:B92)</f>
        <v>1836</v>
      </c>
      <c r="C93">
        <f>SUBTOTAL(9,C91:C92)</f>
        <v>16480</v>
      </c>
    </row>
    <row r="94" spans="1:3" hidden="1" outlineLevel="2" x14ac:dyDescent="0.35">
      <c r="A94" t="s">
        <v>64</v>
      </c>
      <c r="B94">
        <v>405</v>
      </c>
      <c r="C94">
        <v>6565</v>
      </c>
    </row>
    <row r="95" spans="1:3" hidden="1" outlineLevel="2" x14ac:dyDescent="0.35">
      <c r="A95" t="s">
        <v>64</v>
      </c>
      <c r="B95">
        <v>68</v>
      </c>
      <c r="C95">
        <v>1298</v>
      </c>
    </row>
    <row r="96" spans="1:3" outlineLevel="1" collapsed="1" x14ac:dyDescent="0.35">
      <c r="A96" s="13" t="s">
        <v>106</v>
      </c>
      <c r="B96">
        <f>SUBTOTAL(9,B94:B95)</f>
        <v>473</v>
      </c>
      <c r="C96">
        <f>SUBTOTAL(9,C94:C95)</f>
        <v>7863</v>
      </c>
    </row>
    <row r="97" spans="1:3" hidden="1" outlineLevel="2" x14ac:dyDescent="0.35">
      <c r="A97" t="s">
        <v>17</v>
      </c>
      <c r="B97">
        <v>45</v>
      </c>
      <c r="C97">
        <v>770</v>
      </c>
    </row>
    <row r="98" spans="1:3" hidden="1" outlineLevel="2" x14ac:dyDescent="0.35">
      <c r="A98" t="s">
        <v>17</v>
      </c>
      <c r="B98">
        <v>540</v>
      </c>
      <c r="C98">
        <v>6270</v>
      </c>
    </row>
    <row r="99" spans="1:3" hidden="1" outlineLevel="2" x14ac:dyDescent="0.35">
      <c r="A99" t="s">
        <v>17</v>
      </c>
      <c r="B99">
        <v>220122</v>
      </c>
      <c r="C99">
        <v>1783945</v>
      </c>
    </row>
    <row r="100" spans="1:3" hidden="1" outlineLevel="2" x14ac:dyDescent="0.35">
      <c r="A100" t="s">
        <v>17</v>
      </c>
      <c r="B100">
        <v>3</v>
      </c>
      <c r="C100">
        <v>1</v>
      </c>
    </row>
    <row r="101" spans="1:3" hidden="1" outlineLevel="2" x14ac:dyDescent="0.35">
      <c r="A101" t="s">
        <v>17</v>
      </c>
      <c r="B101">
        <v>10548</v>
      </c>
      <c r="C101">
        <v>148230</v>
      </c>
    </row>
    <row r="102" spans="1:3" hidden="1" outlineLevel="2" x14ac:dyDescent="0.35">
      <c r="A102" t="s">
        <v>17</v>
      </c>
      <c r="B102">
        <v>120000</v>
      </c>
      <c r="C102">
        <v>366623</v>
      </c>
    </row>
    <row r="103" spans="1:3" outlineLevel="1" collapsed="1" x14ac:dyDescent="0.35">
      <c r="A103" s="13" t="s">
        <v>107</v>
      </c>
      <c r="B103">
        <f>SUBTOTAL(9,B97:B102)</f>
        <v>351258</v>
      </c>
      <c r="C103">
        <f>SUBTOTAL(9,C97:C102)</f>
        <v>2305839</v>
      </c>
    </row>
    <row r="104" spans="1:3" hidden="1" outlineLevel="2" x14ac:dyDescent="0.35">
      <c r="A104" t="s">
        <v>85</v>
      </c>
      <c r="B104">
        <v>36</v>
      </c>
      <c r="C104">
        <v>704</v>
      </c>
    </row>
    <row r="105" spans="1:3" outlineLevel="1" collapsed="1" x14ac:dyDescent="0.35">
      <c r="A105" s="13" t="s">
        <v>110</v>
      </c>
      <c r="B105">
        <f>SUBTOTAL(9,B104:B104)</f>
        <v>36</v>
      </c>
      <c r="C105">
        <f>SUBTOTAL(9,C104:C104)</f>
        <v>704</v>
      </c>
    </row>
    <row r="106" spans="1:3" hidden="1" outlineLevel="2" x14ac:dyDescent="0.35">
      <c r="A106" t="s">
        <v>35</v>
      </c>
      <c r="B106">
        <v>413</v>
      </c>
      <c r="C106">
        <v>43230</v>
      </c>
    </row>
    <row r="107" spans="1:3" hidden="1" outlineLevel="2" x14ac:dyDescent="0.35">
      <c r="A107" t="s">
        <v>35</v>
      </c>
      <c r="B107">
        <v>52</v>
      </c>
      <c r="C107">
        <v>1292</v>
      </c>
    </row>
    <row r="108" spans="1:3" hidden="1" outlineLevel="2" x14ac:dyDescent="0.35">
      <c r="A108" t="s">
        <v>35</v>
      </c>
      <c r="B108">
        <v>599</v>
      </c>
      <c r="C108">
        <v>9046</v>
      </c>
    </row>
    <row r="109" spans="1:3" hidden="1" outlineLevel="2" x14ac:dyDescent="0.35">
      <c r="A109" t="s">
        <v>35</v>
      </c>
      <c r="B109">
        <v>90</v>
      </c>
      <c r="C109">
        <v>2275</v>
      </c>
    </row>
    <row r="110" spans="1:3" hidden="1" outlineLevel="2" x14ac:dyDescent="0.35">
      <c r="A110" t="s">
        <v>35</v>
      </c>
      <c r="B110">
        <v>90</v>
      </c>
      <c r="C110">
        <v>2025</v>
      </c>
    </row>
    <row r="111" spans="1:3" hidden="1" outlineLevel="2" x14ac:dyDescent="0.35">
      <c r="A111" t="s">
        <v>35</v>
      </c>
      <c r="B111">
        <v>78</v>
      </c>
      <c r="C111">
        <v>9262</v>
      </c>
    </row>
    <row r="112" spans="1:3" hidden="1" outlineLevel="2" x14ac:dyDescent="0.35">
      <c r="A112" t="s">
        <v>35</v>
      </c>
      <c r="B112">
        <v>30373</v>
      </c>
      <c r="C112">
        <v>336593</v>
      </c>
    </row>
    <row r="113" spans="1:3" hidden="1" outlineLevel="2" x14ac:dyDescent="0.35">
      <c r="A113" t="s">
        <v>35</v>
      </c>
      <c r="B113">
        <v>12175</v>
      </c>
      <c r="C113">
        <v>192593</v>
      </c>
    </row>
    <row r="114" spans="1:3" hidden="1" outlineLevel="2" x14ac:dyDescent="0.35">
      <c r="A114" t="s">
        <v>35</v>
      </c>
      <c r="B114">
        <v>135</v>
      </c>
      <c r="C114">
        <v>1826</v>
      </c>
    </row>
    <row r="115" spans="1:3" hidden="1" outlineLevel="2" x14ac:dyDescent="0.35">
      <c r="A115" t="s">
        <v>35</v>
      </c>
      <c r="B115">
        <v>113</v>
      </c>
      <c r="C115">
        <v>5730</v>
      </c>
    </row>
    <row r="116" spans="1:3" outlineLevel="1" collapsed="1" x14ac:dyDescent="0.35">
      <c r="A116" s="13" t="s">
        <v>111</v>
      </c>
      <c r="B116">
        <f>SUBTOTAL(9,B106:B115)</f>
        <v>44118</v>
      </c>
      <c r="C116">
        <f>SUBTOTAL(9,C106:C115)</f>
        <v>603872</v>
      </c>
    </row>
    <row r="117" spans="1:3" hidden="1" outlineLevel="2" x14ac:dyDescent="0.35">
      <c r="A117" t="s">
        <v>30</v>
      </c>
      <c r="B117">
        <v>3024</v>
      </c>
      <c r="C117">
        <v>33547</v>
      </c>
    </row>
    <row r="118" spans="1:3" hidden="1" outlineLevel="2" x14ac:dyDescent="0.35">
      <c r="A118" t="s">
        <v>30</v>
      </c>
      <c r="B118">
        <v>11664</v>
      </c>
      <c r="C118">
        <v>145407</v>
      </c>
    </row>
    <row r="119" spans="1:3" hidden="1" outlineLevel="2" x14ac:dyDescent="0.35">
      <c r="A119" t="s">
        <v>30</v>
      </c>
      <c r="B119">
        <v>6795</v>
      </c>
      <c r="C119">
        <v>70854</v>
      </c>
    </row>
    <row r="120" spans="1:3" hidden="1" outlineLevel="2" x14ac:dyDescent="0.35">
      <c r="A120" t="s">
        <v>30</v>
      </c>
      <c r="B120">
        <v>32436</v>
      </c>
      <c r="C120">
        <v>284537</v>
      </c>
    </row>
    <row r="121" spans="1:3" outlineLevel="1" collapsed="1" x14ac:dyDescent="0.35">
      <c r="A121" s="13" t="s">
        <v>112</v>
      </c>
      <c r="B121">
        <f>SUBTOTAL(9,B117:B120)</f>
        <v>53919</v>
      </c>
      <c r="C121">
        <f>SUBTOTAL(9,C117:C120)</f>
        <v>534345</v>
      </c>
    </row>
    <row r="122" spans="1:3" hidden="1" outlineLevel="2" x14ac:dyDescent="0.35">
      <c r="A122" t="s">
        <v>8</v>
      </c>
      <c r="B122">
        <v>45</v>
      </c>
      <c r="C122">
        <v>1635</v>
      </c>
    </row>
    <row r="123" spans="1:3" hidden="1" outlineLevel="2" x14ac:dyDescent="0.35">
      <c r="A123" t="s">
        <v>8</v>
      </c>
      <c r="B123">
        <v>25860</v>
      </c>
      <c r="C123">
        <v>196536</v>
      </c>
    </row>
    <row r="124" spans="1:3" hidden="1" outlineLevel="2" x14ac:dyDescent="0.35">
      <c r="A124" t="s">
        <v>8</v>
      </c>
      <c r="B124">
        <v>423189</v>
      </c>
      <c r="C124">
        <v>9592657</v>
      </c>
    </row>
    <row r="125" spans="1:3" hidden="1" outlineLevel="2" x14ac:dyDescent="0.35">
      <c r="A125" t="s">
        <v>8</v>
      </c>
      <c r="B125">
        <v>20309</v>
      </c>
      <c r="C125">
        <v>461101</v>
      </c>
    </row>
    <row r="126" spans="1:3" hidden="1" outlineLevel="2" x14ac:dyDescent="0.35">
      <c r="A126" t="s">
        <v>8</v>
      </c>
      <c r="B126">
        <v>24000</v>
      </c>
      <c r="C126">
        <v>24000</v>
      </c>
    </row>
    <row r="127" spans="1:3" hidden="1" outlineLevel="2" x14ac:dyDescent="0.35">
      <c r="A127" t="s">
        <v>8</v>
      </c>
      <c r="B127">
        <v>814524</v>
      </c>
      <c r="C127">
        <v>2477991</v>
      </c>
    </row>
    <row r="128" spans="1:3" outlineLevel="1" collapsed="1" x14ac:dyDescent="0.35">
      <c r="A128" s="13" t="s">
        <v>113</v>
      </c>
      <c r="B128">
        <f>SUBTOTAL(9,B122:B127)</f>
        <v>1307927</v>
      </c>
      <c r="C128">
        <f>SUBTOTAL(9,C122:C127)</f>
        <v>12753920</v>
      </c>
    </row>
    <row r="129" spans="1:3" hidden="1" outlineLevel="2" x14ac:dyDescent="0.35">
      <c r="A129" t="s">
        <v>55</v>
      </c>
      <c r="B129">
        <v>23</v>
      </c>
      <c r="C129">
        <v>288</v>
      </c>
    </row>
    <row r="130" spans="1:3" hidden="1" outlineLevel="2" x14ac:dyDescent="0.35">
      <c r="A130" t="s">
        <v>55</v>
      </c>
      <c r="B130">
        <v>59</v>
      </c>
      <c r="C130">
        <v>1565</v>
      </c>
    </row>
    <row r="131" spans="1:3" hidden="1" outlineLevel="2" x14ac:dyDescent="0.35">
      <c r="A131" t="s">
        <v>55</v>
      </c>
      <c r="B131">
        <v>16883</v>
      </c>
      <c r="C131">
        <v>192117</v>
      </c>
    </row>
    <row r="132" spans="1:3" hidden="1" outlineLevel="2" x14ac:dyDescent="0.35">
      <c r="A132" t="s">
        <v>55</v>
      </c>
      <c r="B132">
        <v>959</v>
      </c>
      <c r="C132">
        <v>11242</v>
      </c>
    </row>
    <row r="133" spans="1:3" outlineLevel="1" collapsed="1" x14ac:dyDescent="0.35">
      <c r="A133" s="13" t="s">
        <v>114</v>
      </c>
      <c r="B133">
        <f>SUBTOTAL(9,B129:B132)</f>
        <v>17924</v>
      </c>
      <c r="C133">
        <f>SUBTOTAL(9,C129:C132)</f>
        <v>205212</v>
      </c>
    </row>
    <row r="134" spans="1:3" hidden="1" outlineLevel="2" x14ac:dyDescent="0.35">
      <c r="A134" t="s">
        <v>183</v>
      </c>
      <c r="B134">
        <v>7524</v>
      </c>
      <c r="C134">
        <v>69720</v>
      </c>
    </row>
    <row r="135" spans="1:3" hidden="1" outlineLevel="2" x14ac:dyDescent="0.35">
      <c r="A135" t="s">
        <v>183</v>
      </c>
      <c r="B135">
        <v>180</v>
      </c>
      <c r="C135">
        <v>1700</v>
      </c>
    </row>
    <row r="136" spans="1:3" outlineLevel="1" collapsed="1" x14ac:dyDescent="0.35">
      <c r="A136" s="13" t="s">
        <v>187</v>
      </c>
      <c r="B136">
        <f>SUBTOTAL(9,B134:B135)</f>
        <v>7704</v>
      </c>
      <c r="C136">
        <f>SUBTOTAL(9,C134:C135)</f>
        <v>71420</v>
      </c>
    </row>
    <row r="137" spans="1:3" hidden="1" outlineLevel="2" x14ac:dyDescent="0.35">
      <c r="A137" t="s">
        <v>7</v>
      </c>
      <c r="B137">
        <v>81</v>
      </c>
      <c r="C137">
        <v>2214</v>
      </c>
    </row>
    <row r="138" spans="1:3" hidden="1" outlineLevel="2" x14ac:dyDescent="0.35">
      <c r="A138" t="s">
        <v>7</v>
      </c>
      <c r="B138">
        <v>360</v>
      </c>
      <c r="C138">
        <v>9474</v>
      </c>
    </row>
    <row r="139" spans="1:3" hidden="1" outlineLevel="2" x14ac:dyDescent="0.35">
      <c r="A139" t="s">
        <v>7</v>
      </c>
      <c r="B139">
        <v>228821</v>
      </c>
      <c r="C139">
        <v>2209230</v>
      </c>
    </row>
    <row r="140" spans="1:3" hidden="1" outlineLevel="2" x14ac:dyDescent="0.35">
      <c r="A140" t="s">
        <v>7</v>
      </c>
      <c r="B140">
        <v>64019</v>
      </c>
      <c r="C140">
        <v>678815</v>
      </c>
    </row>
    <row r="141" spans="1:3" hidden="1" outlineLevel="2" x14ac:dyDescent="0.35">
      <c r="A141" t="s">
        <v>7</v>
      </c>
      <c r="B141">
        <v>72000</v>
      </c>
      <c r="C141">
        <v>215966</v>
      </c>
    </row>
    <row r="142" spans="1:3" hidden="1" outlineLevel="2" x14ac:dyDescent="0.35">
      <c r="A142" t="s">
        <v>7</v>
      </c>
      <c r="B142">
        <v>2038500</v>
      </c>
      <c r="C142">
        <v>7427945</v>
      </c>
    </row>
    <row r="143" spans="1:3" hidden="1" outlineLevel="2" x14ac:dyDescent="0.35">
      <c r="A143" t="s">
        <v>7</v>
      </c>
      <c r="B143">
        <v>192000</v>
      </c>
      <c r="C143">
        <v>976545</v>
      </c>
    </row>
    <row r="144" spans="1:3" outlineLevel="1" collapsed="1" x14ac:dyDescent="0.35">
      <c r="A144" s="13" t="s">
        <v>115</v>
      </c>
      <c r="B144">
        <f>SUBTOTAL(9,B137:B143)</f>
        <v>2595781</v>
      </c>
      <c r="C144">
        <f>SUBTOTAL(9,C137:C143)</f>
        <v>11520189</v>
      </c>
    </row>
    <row r="145" spans="1:3" hidden="1" outlineLevel="2" x14ac:dyDescent="0.35">
      <c r="A145" t="s">
        <v>49</v>
      </c>
      <c r="B145">
        <v>270</v>
      </c>
      <c r="C145">
        <v>9630</v>
      </c>
    </row>
    <row r="146" spans="1:3" hidden="1" outlineLevel="2" x14ac:dyDescent="0.35">
      <c r="A146" t="s">
        <v>49</v>
      </c>
      <c r="B146">
        <v>68</v>
      </c>
      <c r="C146">
        <v>1845</v>
      </c>
    </row>
    <row r="147" spans="1:3" hidden="1" outlineLevel="2" x14ac:dyDescent="0.35">
      <c r="A147" t="s">
        <v>49</v>
      </c>
      <c r="B147">
        <v>0</v>
      </c>
      <c r="C147">
        <v>0</v>
      </c>
    </row>
    <row r="148" spans="1:3" hidden="1" outlineLevel="2" x14ac:dyDescent="0.35">
      <c r="A148" t="s">
        <v>49</v>
      </c>
      <c r="B148">
        <v>0</v>
      </c>
      <c r="C148">
        <v>0</v>
      </c>
    </row>
    <row r="149" spans="1:3" outlineLevel="1" collapsed="1" x14ac:dyDescent="0.35">
      <c r="A149" s="13" t="s">
        <v>116</v>
      </c>
      <c r="B149">
        <f>SUBTOTAL(9,B145:B148)</f>
        <v>338</v>
      </c>
      <c r="C149">
        <f>SUBTOTAL(9,C145:C148)</f>
        <v>11475</v>
      </c>
    </row>
    <row r="150" spans="1:3" hidden="1" outlineLevel="2" x14ac:dyDescent="0.35">
      <c r="A150" t="s">
        <v>180</v>
      </c>
      <c r="B150">
        <v>0</v>
      </c>
      <c r="C150">
        <v>0</v>
      </c>
    </row>
    <row r="151" spans="1:3" hidden="1" outlineLevel="2" x14ac:dyDescent="0.35">
      <c r="A151" t="s">
        <v>180</v>
      </c>
      <c r="B151">
        <v>0</v>
      </c>
      <c r="C151">
        <v>0</v>
      </c>
    </row>
    <row r="152" spans="1:3" hidden="1" outlineLevel="2" x14ac:dyDescent="0.35">
      <c r="A152" t="s">
        <v>180</v>
      </c>
      <c r="B152">
        <v>0</v>
      </c>
      <c r="C152">
        <v>0</v>
      </c>
    </row>
    <row r="153" spans="1:3" hidden="1" outlineLevel="2" x14ac:dyDescent="0.35">
      <c r="A153" t="s">
        <v>180</v>
      </c>
      <c r="B153">
        <v>1512</v>
      </c>
      <c r="C153">
        <v>21476</v>
      </c>
    </row>
    <row r="154" spans="1:3" hidden="1" outlineLevel="2" x14ac:dyDescent="0.35">
      <c r="A154" t="s">
        <v>180</v>
      </c>
      <c r="B154">
        <v>0</v>
      </c>
      <c r="C154">
        <v>0</v>
      </c>
    </row>
    <row r="155" spans="1:3" outlineLevel="1" collapsed="1" x14ac:dyDescent="0.35">
      <c r="A155" s="13" t="s">
        <v>188</v>
      </c>
      <c r="B155">
        <f>SUBTOTAL(9,B150:B154)</f>
        <v>1512</v>
      </c>
      <c r="C155">
        <f>SUBTOTAL(9,C150:C154)</f>
        <v>21476</v>
      </c>
    </row>
    <row r="156" spans="1:3" hidden="1" outlineLevel="2" x14ac:dyDescent="0.35">
      <c r="A156" t="s">
        <v>15</v>
      </c>
      <c r="B156">
        <v>460</v>
      </c>
      <c r="C156">
        <v>35397</v>
      </c>
    </row>
    <row r="157" spans="1:3" hidden="1" outlineLevel="2" x14ac:dyDescent="0.35">
      <c r="A157" t="s">
        <v>15</v>
      </c>
      <c r="B157">
        <v>5508</v>
      </c>
      <c r="C157">
        <v>63092</v>
      </c>
    </row>
    <row r="158" spans="1:3" hidden="1" outlineLevel="2" x14ac:dyDescent="0.35">
      <c r="A158" t="s">
        <v>15</v>
      </c>
      <c r="B158">
        <v>299</v>
      </c>
      <c r="C158">
        <v>19112</v>
      </c>
    </row>
    <row r="159" spans="1:3" hidden="1" outlineLevel="2" x14ac:dyDescent="0.35">
      <c r="A159" t="s">
        <v>15</v>
      </c>
      <c r="B159">
        <v>254557</v>
      </c>
      <c r="C159">
        <v>3752244</v>
      </c>
    </row>
    <row r="160" spans="1:3" hidden="1" outlineLevel="2" x14ac:dyDescent="0.35">
      <c r="A160" t="s">
        <v>15</v>
      </c>
      <c r="B160">
        <v>9</v>
      </c>
      <c r="C160">
        <v>66</v>
      </c>
    </row>
    <row r="161" spans="1:3" hidden="1" outlineLevel="2" x14ac:dyDescent="0.35">
      <c r="A161" t="s">
        <v>15</v>
      </c>
      <c r="B161">
        <v>28775</v>
      </c>
      <c r="C161">
        <v>750875</v>
      </c>
    </row>
    <row r="162" spans="1:3" hidden="1" outlineLevel="2" x14ac:dyDescent="0.35">
      <c r="A162" t="s">
        <v>15</v>
      </c>
      <c r="B162">
        <v>44</v>
      </c>
      <c r="C162">
        <v>89343</v>
      </c>
    </row>
    <row r="163" spans="1:3" outlineLevel="1" collapsed="1" x14ac:dyDescent="0.35">
      <c r="A163" s="13" t="s">
        <v>117</v>
      </c>
      <c r="B163">
        <f>SUBTOTAL(9,B156:B162)</f>
        <v>289652</v>
      </c>
      <c r="C163">
        <f>SUBTOTAL(9,C156:C162)</f>
        <v>4710129</v>
      </c>
    </row>
    <row r="164" spans="1:3" hidden="1" outlineLevel="2" x14ac:dyDescent="0.35">
      <c r="A164" t="s">
        <v>72</v>
      </c>
      <c r="B164">
        <v>1832</v>
      </c>
      <c r="C164">
        <v>22367</v>
      </c>
    </row>
    <row r="165" spans="1:3" hidden="1" outlineLevel="2" x14ac:dyDescent="0.35">
      <c r="A165" t="s">
        <v>72</v>
      </c>
      <c r="B165">
        <v>90</v>
      </c>
      <c r="C165">
        <v>3002</v>
      </c>
    </row>
    <row r="166" spans="1:3" hidden="1" outlineLevel="2" x14ac:dyDescent="0.35">
      <c r="A166" t="s">
        <v>72</v>
      </c>
      <c r="B166">
        <v>0</v>
      </c>
      <c r="C166">
        <v>0</v>
      </c>
    </row>
    <row r="167" spans="1:3" hidden="1" outlineLevel="2" x14ac:dyDescent="0.35">
      <c r="A167" t="s">
        <v>72</v>
      </c>
      <c r="B167">
        <v>0</v>
      </c>
      <c r="C167">
        <v>0</v>
      </c>
    </row>
    <row r="168" spans="1:3" outlineLevel="1" collapsed="1" x14ac:dyDescent="0.35">
      <c r="A168" s="13" t="s">
        <v>118</v>
      </c>
      <c r="B168">
        <f>SUBTOTAL(9,B164:B167)</f>
        <v>1922</v>
      </c>
      <c r="C168">
        <f>SUBTOTAL(9,C164:C167)</f>
        <v>25369</v>
      </c>
    </row>
    <row r="169" spans="1:3" hidden="1" outlineLevel="2" x14ac:dyDescent="0.35">
      <c r="A169" t="s">
        <v>53</v>
      </c>
      <c r="B169">
        <v>4649</v>
      </c>
      <c r="C169">
        <v>64746</v>
      </c>
    </row>
    <row r="170" spans="1:3" hidden="1" outlineLevel="2" x14ac:dyDescent="0.35">
      <c r="A170" t="s">
        <v>53</v>
      </c>
      <c r="B170">
        <v>869</v>
      </c>
      <c r="C170">
        <v>16965</v>
      </c>
    </row>
    <row r="171" spans="1:3" outlineLevel="1" collapsed="1" x14ac:dyDescent="0.35">
      <c r="A171" s="13" t="s">
        <v>120</v>
      </c>
      <c r="B171">
        <f>SUBTOTAL(9,B169:B170)</f>
        <v>5518</v>
      </c>
      <c r="C171">
        <f>SUBTOTAL(9,C169:C170)</f>
        <v>81711</v>
      </c>
    </row>
    <row r="172" spans="1:3" hidden="1" outlineLevel="2" x14ac:dyDescent="0.35">
      <c r="A172" t="s">
        <v>32</v>
      </c>
      <c r="B172">
        <v>415</v>
      </c>
      <c r="C172">
        <v>17016</v>
      </c>
    </row>
    <row r="173" spans="1:3" hidden="1" outlineLevel="2" x14ac:dyDescent="0.35">
      <c r="A173" t="s">
        <v>32</v>
      </c>
      <c r="B173">
        <v>1386</v>
      </c>
      <c r="C173">
        <v>17219</v>
      </c>
    </row>
    <row r="174" spans="1:3" hidden="1" outlineLevel="2" x14ac:dyDescent="0.35">
      <c r="A174" t="s">
        <v>32</v>
      </c>
      <c r="B174">
        <v>234</v>
      </c>
      <c r="C174">
        <v>4070</v>
      </c>
    </row>
    <row r="175" spans="1:3" hidden="1" outlineLevel="2" x14ac:dyDescent="0.35">
      <c r="A175" t="s">
        <v>32</v>
      </c>
      <c r="B175">
        <v>25289</v>
      </c>
      <c r="C175">
        <v>227224</v>
      </c>
    </row>
    <row r="176" spans="1:3" hidden="1" outlineLevel="2" x14ac:dyDescent="0.35">
      <c r="A176" t="s">
        <v>32</v>
      </c>
      <c r="B176">
        <v>8496</v>
      </c>
      <c r="C176">
        <v>98137</v>
      </c>
    </row>
    <row r="177" spans="1:3" outlineLevel="1" collapsed="1" x14ac:dyDescent="0.35">
      <c r="A177" s="13" t="s">
        <v>121</v>
      </c>
      <c r="B177">
        <f>SUBTOTAL(9,B172:B176)</f>
        <v>35820</v>
      </c>
      <c r="C177">
        <f>SUBTOTAL(9,C172:C176)</f>
        <v>363666</v>
      </c>
    </row>
    <row r="178" spans="1:3" hidden="1" outlineLevel="2" x14ac:dyDescent="0.35">
      <c r="A178" t="s">
        <v>10</v>
      </c>
      <c r="B178">
        <v>4752</v>
      </c>
      <c r="C178">
        <v>70805</v>
      </c>
    </row>
    <row r="179" spans="1:3" hidden="1" outlineLevel="2" x14ac:dyDescent="0.35">
      <c r="A179" t="s">
        <v>10</v>
      </c>
      <c r="B179">
        <v>7128</v>
      </c>
      <c r="C179">
        <v>106495</v>
      </c>
    </row>
    <row r="180" spans="1:3" hidden="1" outlineLevel="2" x14ac:dyDescent="0.35">
      <c r="A180" t="s">
        <v>10</v>
      </c>
      <c r="B180">
        <v>1292688</v>
      </c>
      <c r="C180">
        <v>14236395</v>
      </c>
    </row>
    <row r="181" spans="1:3" hidden="1" outlineLevel="2" x14ac:dyDescent="0.35">
      <c r="A181" t="s">
        <v>10</v>
      </c>
      <c r="B181">
        <v>56268</v>
      </c>
      <c r="C181">
        <v>772915</v>
      </c>
    </row>
    <row r="182" spans="1:3" outlineLevel="1" collapsed="1" x14ac:dyDescent="0.35">
      <c r="A182" s="13" t="s">
        <v>122</v>
      </c>
      <c r="B182">
        <f>SUBTOTAL(9,B178:B181)</f>
        <v>1360836</v>
      </c>
      <c r="C182">
        <f>SUBTOTAL(9,C178:C181)</f>
        <v>15186610</v>
      </c>
    </row>
    <row r="183" spans="1:3" hidden="1" outlineLevel="2" x14ac:dyDescent="0.35">
      <c r="A183" t="s">
        <v>34</v>
      </c>
      <c r="B183">
        <v>29291</v>
      </c>
      <c r="C183">
        <v>319973</v>
      </c>
    </row>
    <row r="184" spans="1:3" hidden="1" outlineLevel="2" x14ac:dyDescent="0.35">
      <c r="A184" t="s">
        <v>34</v>
      </c>
      <c r="B184">
        <v>54</v>
      </c>
      <c r="C184">
        <v>1322</v>
      </c>
    </row>
    <row r="185" spans="1:3" outlineLevel="1" collapsed="1" x14ac:dyDescent="0.35">
      <c r="A185" s="13" t="s">
        <v>123</v>
      </c>
      <c r="B185">
        <f>SUBTOTAL(9,B183:B184)</f>
        <v>29345</v>
      </c>
      <c r="C185">
        <f>SUBTOTAL(9,C183:C184)</f>
        <v>321295</v>
      </c>
    </row>
    <row r="186" spans="1:3" hidden="1" outlineLevel="2" x14ac:dyDescent="0.35">
      <c r="A186" t="s">
        <v>23</v>
      </c>
      <c r="B186">
        <v>0</v>
      </c>
      <c r="C186">
        <v>0</v>
      </c>
    </row>
    <row r="187" spans="1:3" hidden="1" outlineLevel="2" x14ac:dyDescent="0.35">
      <c r="A187" t="s">
        <v>23</v>
      </c>
      <c r="B187">
        <v>0</v>
      </c>
      <c r="C187">
        <v>0</v>
      </c>
    </row>
    <row r="188" spans="1:3" hidden="1" outlineLevel="2" x14ac:dyDescent="0.35">
      <c r="A188" t="s">
        <v>23</v>
      </c>
      <c r="B188">
        <v>56840</v>
      </c>
      <c r="C188">
        <v>507305</v>
      </c>
    </row>
    <row r="189" spans="1:3" hidden="1" outlineLevel="2" x14ac:dyDescent="0.35">
      <c r="A189" t="s">
        <v>23</v>
      </c>
      <c r="B189">
        <v>4037</v>
      </c>
      <c r="C189">
        <v>39657</v>
      </c>
    </row>
    <row r="190" spans="1:3" hidden="1" outlineLevel="2" x14ac:dyDescent="0.35">
      <c r="A190" t="s">
        <v>23</v>
      </c>
      <c r="B190">
        <v>24000</v>
      </c>
      <c r="C190">
        <v>60000</v>
      </c>
    </row>
    <row r="191" spans="1:3" outlineLevel="1" collapsed="1" x14ac:dyDescent="0.35">
      <c r="A191" s="13" t="s">
        <v>124</v>
      </c>
      <c r="B191">
        <f>SUBTOTAL(9,B186:B190)</f>
        <v>84877</v>
      </c>
      <c r="C191">
        <f>SUBTOTAL(9,C186:C190)</f>
        <v>606962</v>
      </c>
    </row>
    <row r="192" spans="1:3" hidden="1" outlineLevel="2" x14ac:dyDescent="0.35">
      <c r="A192" t="s">
        <v>14</v>
      </c>
      <c r="B192">
        <v>81</v>
      </c>
      <c r="C192">
        <v>1273</v>
      </c>
    </row>
    <row r="193" spans="1:3" hidden="1" outlineLevel="2" x14ac:dyDescent="0.35">
      <c r="A193" t="s">
        <v>14</v>
      </c>
      <c r="B193">
        <v>2561</v>
      </c>
      <c r="C193">
        <v>34316</v>
      </c>
    </row>
    <row r="194" spans="1:3" hidden="1" outlineLevel="2" x14ac:dyDescent="0.35">
      <c r="A194" t="s">
        <v>14</v>
      </c>
      <c r="B194">
        <v>16328</v>
      </c>
      <c r="C194">
        <v>216872</v>
      </c>
    </row>
    <row r="195" spans="1:3" hidden="1" outlineLevel="2" x14ac:dyDescent="0.35">
      <c r="A195" t="s">
        <v>14</v>
      </c>
      <c r="B195">
        <v>261724</v>
      </c>
      <c r="C195">
        <v>3186321</v>
      </c>
    </row>
    <row r="196" spans="1:3" hidden="1" outlineLevel="2" x14ac:dyDescent="0.35">
      <c r="A196" t="s">
        <v>14</v>
      </c>
      <c r="B196">
        <v>83900</v>
      </c>
      <c r="C196">
        <v>1666325</v>
      </c>
    </row>
    <row r="197" spans="1:3" hidden="1" outlineLevel="2" x14ac:dyDescent="0.35">
      <c r="A197" t="s">
        <v>14</v>
      </c>
      <c r="B197">
        <v>90</v>
      </c>
      <c r="C197">
        <v>700</v>
      </c>
    </row>
    <row r="198" spans="1:3" hidden="1" outlineLevel="2" x14ac:dyDescent="0.35">
      <c r="A198" t="s">
        <v>14</v>
      </c>
      <c r="B198">
        <v>1500</v>
      </c>
      <c r="C198">
        <v>22500</v>
      </c>
    </row>
    <row r="199" spans="1:3" hidden="1" outlineLevel="2" x14ac:dyDescent="0.35">
      <c r="A199" t="s">
        <v>14</v>
      </c>
      <c r="B199">
        <v>48500</v>
      </c>
      <c r="C199">
        <v>373404</v>
      </c>
    </row>
    <row r="200" spans="1:3" outlineLevel="1" collapsed="1" x14ac:dyDescent="0.35">
      <c r="A200" s="13" t="s">
        <v>125</v>
      </c>
      <c r="B200">
        <f>SUBTOTAL(9,B192:B199)</f>
        <v>414684</v>
      </c>
      <c r="C200">
        <f>SUBTOTAL(9,C192:C199)</f>
        <v>5501711</v>
      </c>
    </row>
    <row r="201" spans="1:3" hidden="1" outlineLevel="2" x14ac:dyDescent="0.35">
      <c r="A201" t="s">
        <v>56</v>
      </c>
      <c r="B201">
        <v>8393</v>
      </c>
      <c r="C201">
        <v>81107</v>
      </c>
    </row>
    <row r="202" spans="1:3" hidden="1" outlineLevel="2" x14ac:dyDescent="0.35">
      <c r="A202" t="s">
        <v>56</v>
      </c>
      <c r="B202">
        <v>1058</v>
      </c>
      <c r="C202">
        <v>9925</v>
      </c>
    </row>
    <row r="203" spans="1:3" outlineLevel="1" collapsed="1" x14ac:dyDescent="0.35">
      <c r="A203" s="13" t="s">
        <v>126</v>
      </c>
      <c r="B203">
        <f>SUBTOTAL(9,B201:B202)</f>
        <v>9451</v>
      </c>
      <c r="C203">
        <f>SUBTOTAL(9,C201:C202)</f>
        <v>91032</v>
      </c>
    </row>
    <row r="204" spans="1:3" hidden="1" outlineLevel="2" x14ac:dyDescent="0.35">
      <c r="A204" t="s">
        <v>62</v>
      </c>
      <c r="B204">
        <v>900</v>
      </c>
      <c r="C204">
        <v>8150</v>
      </c>
    </row>
    <row r="205" spans="1:3" hidden="1" outlineLevel="2" x14ac:dyDescent="0.35">
      <c r="A205" t="s">
        <v>62</v>
      </c>
      <c r="B205">
        <v>135</v>
      </c>
      <c r="C205">
        <v>2925</v>
      </c>
    </row>
    <row r="206" spans="1:3" outlineLevel="1" collapsed="1" x14ac:dyDescent="0.35">
      <c r="A206" s="13" t="s">
        <v>127</v>
      </c>
      <c r="B206">
        <f>SUBTOTAL(9,B204:B205)</f>
        <v>1035</v>
      </c>
      <c r="C206">
        <f>SUBTOTAL(9,C204:C205)</f>
        <v>11075</v>
      </c>
    </row>
    <row r="207" spans="1:3" hidden="1" outlineLevel="2" x14ac:dyDescent="0.35">
      <c r="A207" t="s">
        <v>82</v>
      </c>
      <c r="B207">
        <v>36</v>
      </c>
      <c r="C207">
        <v>726</v>
      </c>
    </row>
    <row r="208" spans="1:3" hidden="1" outlineLevel="2" x14ac:dyDescent="0.35">
      <c r="A208" t="s">
        <v>82</v>
      </c>
      <c r="B208">
        <v>54</v>
      </c>
      <c r="C208">
        <v>1340</v>
      </c>
    </row>
    <row r="209" spans="1:3" outlineLevel="1" collapsed="1" x14ac:dyDescent="0.35">
      <c r="A209" s="13" t="s">
        <v>128</v>
      </c>
      <c r="B209">
        <f>SUBTOTAL(9,B207:B208)</f>
        <v>90</v>
      </c>
      <c r="C209">
        <f>SUBTOTAL(9,C207:C208)</f>
        <v>2066</v>
      </c>
    </row>
    <row r="210" spans="1:3" hidden="1" outlineLevel="2" x14ac:dyDescent="0.35">
      <c r="A210" t="s">
        <v>12</v>
      </c>
      <c r="B210">
        <v>63</v>
      </c>
      <c r="C210">
        <v>1081</v>
      </c>
    </row>
    <row r="211" spans="1:3" hidden="1" outlineLevel="2" x14ac:dyDescent="0.35">
      <c r="A211" t="s">
        <v>12</v>
      </c>
      <c r="B211">
        <v>65475</v>
      </c>
      <c r="C211">
        <v>672706</v>
      </c>
    </row>
    <row r="212" spans="1:3" hidden="1" outlineLevel="2" x14ac:dyDescent="0.35">
      <c r="A212" t="s">
        <v>12</v>
      </c>
      <c r="B212">
        <v>1494</v>
      </c>
      <c r="C212">
        <v>18112</v>
      </c>
    </row>
    <row r="213" spans="1:3" hidden="1" outlineLevel="2" x14ac:dyDescent="0.35">
      <c r="A213" t="s">
        <v>12</v>
      </c>
      <c r="B213">
        <v>0</v>
      </c>
      <c r="C213">
        <v>0</v>
      </c>
    </row>
    <row r="214" spans="1:3" hidden="1" outlineLevel="2" x14ac:dyDescent="0.35">
      <c r="A214" t="s">
        <v>12</v>
      </c>
      <c r="B214">
        <v>1461102</v>
      </c>
      <c r="C214">
        <v>12497177</v>
      </c>
    </row>
    <row r="215" spans="1:3" hidden="1" outlineLevel="2" x14ac:dyDescent="0.35">
      <c r="A215" t="s">
        <v>12</v>
      </c>
      <c r="B215">
        <v>9216</v>
      </c>
      <c r="C215">
        <v>223935</v>
      </c>
    </row>
    <row r="216" spans="1:3" hidden="1" outlineLevel="2" x14ac:dyDescent="0.35">
      <c r="A216" t="s">
        <v>12</v>
      </c>
      <c r="B216">
        <v>11400</v>
      </c>
      <c r="C216">
        <v>19950</v>
      </c>
    </row>
    <row r="217" spans="1:3" hidden="1" outlineLevel="2" x14ac:dyDescent="0.35">
      <c r="A217" t="s">
        <v>12</v>
      </c>
      <c r="B217">
        <v>236000</v>
      </c>
      <c r="C217">
        <v>419860</v>
      </c>
    </row>
    <row r="218" spans="1:3" outlineLevel="1" collapsed="1" x14ac:dyDescent="0.35">
      <c r="A218" s="13" t="s">
        <v>129</v>
      </c>
      <c r="B218">
        <f>SUBTOTAL(9,B210:B217)</f>
        <v>1784750</v>
      </c>
      <c r="C218">
        <f>SUBTOTAL(9,C210:C217)</f>
        <v>13852821</v>
      </c>
    </row>
    <row r="219" spans="1:3" hidden="1" outlineLevel="2" x14ac:dyDescent="0.35">
      <c r="A219" t="s">
        <v>25</v>
      </c>
      <c r="B219">
        <v>217175</v>
      </c>
      <c r="C219">
        <v>1984772</v>
      </c>
    </row>
    <row r="220" spans="1:3" hidden="1" outlineLevel="2" x14ac:dyDescent="0.35">
      <c r="A220" t="s">
        <v>25</v>
      </c>
      <c r="B220">
        <v>3150</v>
      </c>
      <c r="C220">
        <v>46615</v>
      </c>
    </row>
    <row r="221" spans="1:3" outlineLevel="1" collapsed="1" x14ac:dyDescent="0.35">
      <c r="A221" s="13" t="s">
        <v>130</v>
      </c>
      <c r="B221">
        <f>SUBTOTAL(9,B219:B220)</f>
        <v>220325</v>
      </c>
      <c r="C221">
        <f>SUBTOTAL(9,C219:C220)</f>
        <v>2031387</v>
      </c>
    </row>
    <row r="222" spans="1:3" hidden="1" outlineLevel="2" x14ac:dyDescent="0.35">
      <c r="A222" t="s">
        <v>181</v>
      </c>
      <c r="B222">
        <v>26271</v>
      </c>
      <c r="C222">
        <v>239701</v>
      </c>
    </row>
    <row r="223" spans="1:3" hidden="1" outlineLevel="2" x14ac:dyDescent="0.35">
      <c r="A223" t="s">
        <v>181</v>
      </c>
      <c r="B223">
        <v>1215</v>
      </c>
      <c r="C223">
        <v>21561</v>
      </c>
    </row>
    <row r="224" spans="1:3" outlineLevel="1" collapsed="1" x14ac:dyDescent="0.35">
      <c r="A224" s="13" t="s">
        <v>189</v>
      </c>
      <c r="B224">
        <f>SUBTOTAL(9,B222:B223)</f>
        <v>27486</v>
      </c>
      <c r="C224">
        <f>SUBTOTAL(9,C222:C223)</f>
        <v>261262</v>
      </c>
    </row>
    <row r="225" spans="1:3" hidden="1" outlineLevel="2" x14ac:dyDescent="0.35">
      <c r="A225" t="s">
        <v>86</v>
      </c>
      <c r="B225">
        <v>684</v>
      </c>
      <c r="C225">
        <v>9312</v>
      </c>
    </row>
    <row r="226" spans="1:3" hidden="1" outlineLevel="2" x14ac:dyDescent="0.35">
      <c r="A226" t="s">
        <v>86</v>
      </c>
      <c r="B226">
        <v>18</v>
      </c>
      <c r="C226">
        <v>401</v>
      </c>
    </row>
    <row r="227" spans="1:3" outlineLevel="1" collapsed="1" x14ac:dyDescent="0.35">
      <c r="A227" s="13" t="s">
        <v>131</v>
      </c>
      <c r="B227">
        <f>SUBTOTAL(9,B225:B226)</f>
        <v>702</v>
      </c>
      <c r="C227">
        <f>SUBTOTAL(9,C225:C226)</f>
        <v>9713</v>
      </c>
    </row>
    <row r="228" spans="1:3" hidden="1" outlineLevel="2" x14ac:dyDescent="0.35">
      <c r="A228" t="s">
        <v>26</v>
      </c>
      <c r="B228">
        <v>225</v>
      </c>
      <c r="C228">
        <v>2500</v>
      </c>
    </row>
    <row r="229" spans="1:3" hidden="1" outlineLevel="2" x14ac:dyDescent="0.35">
      <c r="A229" t="s">
        <v>26</v>
      </c>
      <c r="B229">
        <v>90</v>
      </c>
      <c r="C229">
        <v>1200</v>
      </c>
    </row>
    <row r="230" spans="1:3" hidden="1" outlineLevel="2" x14ac:dyDescent="0.35">
      <c r="A230" t="s">
        <v>26</v>
      </c>
      <c r="B230">
        <v>52830</v>
      </c>
      <c r="C230">
        <v>604027</v>
      </c>
    </row>
    <row r="231" spans="1:3" hidden="1" outlineLevel="2" x14ac:dyDescent="0.35">
      <c r="A231" t="s">
        <v>26</v>
      </c>
      <c r="B231">
        <v>540</v>
      </c>
      <c r="C231">
        <v>4920</v>
      </c>
    </row>
    <row r="232" spans="1:3" hidden="1" outlineLevel="2" x14ac:dyDescent="0.35">
      <c r="A232" t="s">
        <v>26</v>
      </c>
      <c r="B232">
        <v>7758</v>
      </c>
      <c r="C232">
        <v>149898</v>
      </c>
    </row>
    <row r="233" spans="1:3" hidden="1" outlineLevel="2" x14ac:dyDescent="0.35">
      <c r="A233" t="s">
        <v>26</v>
      </c>
      <c r="B233">
        <v>7</v>
      </c>
      <c r="C233">
        <v>350</v>
      </c>
    </row>
    <row r="234" spans="1:3" outlineLevel="1" collapsed="1" x14ac:dyDescent="0.35">
      <c r="A234" s="13" t="s">
        <v>132</v>
      </c>
      <c r="B234">
        <f>SUBTOTAL(9,B228:B233)</f>
        <v>61450</v>
      </c>
      <c r="C234">
        <f>SUBTOTAL(9,C228:C233)</f>
        <v>762895</v>
      </c>
    </row>
    <row r="235" spans="1:3" hidden="1" outlineLevel="2" x14ac:dyDescent="0.35">
      <c r="A235" t="s">
        <v>36</v>
      </c>
      <c r="B235">
        <v>450</v>
      </c>
      <c r="C235">
        <v>5500</v>
      </c>
    </row>
    <row r="236" spans="1:3" hidden="1" outlineLevel="2" x14ac:dyDescent="0.35">
      <c r="A236" t="s">
        <v>36</v>
      </c>
      <c r="B236">
        <v>756</v>
      </c>
      <c r="C236">
        <v>8400</v>
      </c>
    </row>
    <row r="237" spans="1:3" hidden="1" outlineLevel="2" x14ac:dyDescent="0.35">
      <c r="A237" t="s">
        <v>36</v>
      </c>
      <c r="B237">
        <v>0</v>
      </c>
      <c r="C237">
        <v>0</v>
      </c>
    </row>
    <row r="238" spans="1:3" hidden="1" outlineLevel="2" x14ac:dyDescent="0.35">
      <c r="A238" t="s">
        <v>36</v>
      </c>
      <c r="B238">
        <v>25092</v>
      </c>
      <c r="C238">
        <v>267133</v>
      </c>
    </row>
    <row r="239" spans="1:3" hidden="1" outlineLevel="2" x14ac:dyDescent="0.35">
      <c r="A239" t="s">
        <v>36</v>
      </c>
      <c r="B239">
        <v>4403</v>
      </c>
      <c r="C239">
        <v>71075</v>
      </c>
    </row>
    <row r="240" spans="1:3" outlineLevel="1" collapsed="1" x14ac:dyDescent="0.35">
      <c r="A240" s="13" t="s">
        <v>133</v>
      </c>
      <c r="B240">
        <f>SUBTOTAL(9,B235:B239)</f>
        <v>30701</v>
      </c>
      <c r="C240">
        <f>SUBTOTAL(9,C235:C239)</f>
        <v>352108</v>
      </c>
    </row>
    <row r="241" spans="1:3" hidden="1" outlineLevel="2" x14ac:dyDescent="0.35">
      <c r="A241" t="s">
        <v>59</v>
      </c>
      <c r="B241">
        <v>918</v>
      </c>
      <c r="C241">
        <v>8670</v>
      </c>
    </row>
    <row r="242" spans="1:3" hidden="1" outlineLevel="2" x14ac:dyDescent="0.35">
      <c r="A242" t="s">
        <v>59</v>
      </c>
      <c r="B242">
        <v>90</v>
      </c>
      <c r="C242">
        <v>1350</v>
      </c>
    </row>
    <row r="243" spans="1:3" outlineLevel="1" collapsed="1" x14ac:dyDescent="0.35">
      <c r="A243" s="13" t="s">
        <v>134</v>
      </c>
      <c r="B243">
        <f>SUBTOTAL(9,B241:B242)</f>
        <v>1008</v>
      </c>
      <c r="C243">
        <f>SUBTOTAL(9,C241:C242)</f>
        <v>10020</v>
      </c>
    </row>
    <row r="244" spans="1:3" hidden="1" outlineLevel="2" x14ac:dyDescent="0.35">
      <c r="A244" t="s">
        <v>68</v>
      </c>
      <c r="B244">
        <v>630</v>
      </c>
      <c r="C244">
        <v>7335</v>
      </c>
    </row>
    <row r="245" spans="1:3" hidden="1" outlineLevel="2" x14ac:dyDescent="0.35">
      <c r="A245" t="s">
        <v>68</v>
      </c>
      <c r="B245">
        <v>3114</v>
      </c>
      <c r="C245">
        <v>30970</v>
      </c>
    </row>
    <row r="246" spans="1:3" outlineLevel="1" collapsed="1" x14ac:dyDescent="0.35">
      <c r="A246" s="13" t="s">
        <v>135</v>
      </c>
      <c r="B246">
        <f>SUBTOTAL(9,B244:B245)</f>
        <v>3744</v>
      </c>
      <c r="C246">
        <f>SUBTOTAL(9,C244:C245)</f>
        <v>38305</v>
      </c>
    </row>
    <row r="247" spans="1:3" hidden="1" outlineLevel="2" x14ac:dyDescent="0.35">
      <c r="A247" t="s">
        <v>74</v>
      </c>
      <c r="B247">
        <v>5221</v>
      </c>
      <c r="C247">
        <v>80365</v>
      </c>
    </row>
    <row r="248" spans="1:3" hidden="1" outlineLevel="2" x14ac:dyDescent="0.35">
      <c r="A248" t="s">
        <v>74</v>
      </c>
      <c r="B248">
        <v>3175</v>
      </c>
      <c r="C248">
        <v>74874</v>
      </c>
    </row>
    <row r="249" spans="1:3" outlineLevel="1" collapsed="1" x14ac:dyDescent="0.35">
      <c r="A249" s="13" t="s">
        <v>136</v>
      </c>
      <c r="B249">
        <f>SUBTOTAL(9,B247:B248)</f>
        <v>8396</v>
      </c>
      <c r="C249">
        <f>SUBTOTAL(9,C247:C248)</f>
        <v>155239</v>
      </c>
    </row>
    <row r="250" spans="1:3" hidden="1" outlineLevel="2" x14ac:dyDescent="0.35">
      <c r="A250" t="s">
        <v>39</v>
      </c>
      <c r="B250">
        <v>495</v>
      </c>
      <c r="C250">
        <v>13707</v>
      </c>
    </row>
    <row r="251" spans="1:3" hidden="1" outlineLevel="2" x14ac:dyDescent="0.35">
      <c r="A251" t="s">
        <v>39</v>
      </c>
      <c r="B251">
        <v>990</v>
      </c>
      <c r="C251">
        <v>36805</v>
      </c>
    </row>
    <row r="252" spans="1:3" outlineLevel="1" collapsed="1" x14ac:dyDescent="0.35">
      <c r="A252" s="13" t="s">
        <v>137</v>
      </c>
      <c r="B252">
        <f>SUBTOTAL(9,B250:B251)</f>
        <v>1485</v>
      </c>
      <c r="C252">
        <f>SUBTOTAL(9,C250:C251)</f>
        <v>50512</v>
      </c>
    </row>
    <row r="253" spans="1:3" hidden="1" outlineLevel="2" x14ac:dyDescent="0.35">
      <c r="A253" t="s">
        <v>13</v>
      </c>
      <c r="B253">
        <v>6669</v>
      </c>
      <c r="C253">
        <v>79444</v>
      </c>
    </row>
    <row r="254" spans="1:3" hidden="1" outlineLevel="2" x14ac:dyDescent="0.35">
      <c r="A254" t="s">
        <v>13</v>
      </c>
      <c r="B254">
        <v>493183</v>
      </c>
      <c r="C254">
        <v>5171342</v>
      </c>
    </row>
    <row r="255" spans="1:3" hidden="1" outlineLevel="2" x14ac:dyDescent="0.35">
      <c r="A255" t="s">
        <v>13</v>
      </c>
      <c r="B255">
        <v>16123</v>
      </c>
      <c r="C255">
        <v>271848</v>
      </c>
    </row>
    <row r="256" spans="1:3" hidden="1" outlineLevel="2" x14ac:dyDescent="0.35">
      <c r="A256" t="s">
        <v>13</v>
      </c>
      <c r="B256">
        <v>495</v>
      </c>
      <c r="C256">
        <v>10073</v>
      </c>
    </row>
    <row r="257" spans="1:3" hidden="1" outlineLevel="2" x14ac:dyDescent="0.35">
      <c r="A257" t="s">
        <v>13</v>
      </c>
      <c r="B257">
        <v>24000</v>
      </c>
      <c r="C257">
        <v>78222</v>
      </c>
    </row>
    <row r="258" spans="1:3" hidden="1" outlineLevel="2" x14ac:dyDescent="0.35">
      <c r="A258" t="s">
        <v>13</v>
      </c>
      <c r="B258">
        <v>48000</v>
      </c>
      <c r="C258">
        <v>168000</v>
      </c>
    </row>
    <row r="259" spans="1:3" outlineLevel="1" collapsed="1" x14ac:dyDescent="0.35">
      <c r="A259" s="13" t="s">
        <v>142</v>
      </c>
      <c r="B259">
        <f>SUBTOTAL(9,B253:B258)</f>
        <v>588470</v>
      </c>
      <c r="C259">
        <f>SUBTOTAL(9,C253:C258)</f>
        <v>5778929</v>
      </c>
    </row>
    <row r="260" spans="1:3" hidden="1" outlineLevel="2" x14ac:dyDescent="0.35">
      <c r="A260" t="s">
        <v>63</v>
      </c>
      <c r="B260">
        <v>72</v>
      </c>
      <c r="C260">
        <v>1088</v>
      </c>
    </row>
    <row r="261" spans="1:3" hidden="1" outlineLevel="2" x14ac:dyDescent="0.35">
      <c r="A261" t="s">
        <v>63</v>
      </c>
      <c r="B261">
        <v>3501</v>
      </c>
      <c r="C261">
        <v>43651</v>
      </c>
    </row>
    <row r="262" spans="1:3" hidden="1" outlineLevel="2" x14ac:dyDescent="0.35">
      <c r="A262" t="s">
        <v>63</v>
      </c>
      <c r="B262">
        <v>671</v>
      </c>
      <c r="C262">
        <v>14609</v>
      </c>
    </row>
    <row r="263" spans="1:3" outlineLevel="1" collapsed="1" x14ac:dyDescent="0.35">
      <c r="A263" s="13" t="s">
        <v>143</v>
      </c>
      <c r="B263">
        <f>SUBTOTAL(9,B260:B262)</f>
        <v>4244</v>
      </c>
      <c r="C263">
        <f>SUBTOTAL(9,C260:C262)</f>
        <v>59348</v>
      </c>
    </row>
    <row r="264" spans="1:3" hidden="1" outlineLevel="2" x14ac:dyDescent="0.35">
      <c r="A264" t="s">
        <v>70</v>
      </c>
      <c r="B264">
        <v>180</v>
      </c>
      <c r="C264">
        <v>2643</v>
      </c>
    </row>
    <row r="265" spans="1:3" hidden="1" outlineLevel="2" x14ac:dyDescent="0.35">
      <c r="A265" t="s">
        <v>70</v>
      </c>
      <c r="B265">
        <v>81</v>
      </c>
      <c r="C265">
        <v>873</v>
      </c>
    </row>
    <row r="266" spans="1:3" hidden="1" outlineLevel="2" x14ac:dyDescent="0.35">
      <c r="A266" t="s">
        <v>70</v>
      </c>
      <c r="B266">
        <v>81</v>
      </c>
      <c r="C266">
        <v>873</v>
      </c>
    </row>
    <row r="267" spans="1:3" hidden="1" outlineLevel="2" x14ac:dyDescent="0.35">
      <c r="A267" t="s">
        <v>70</v>
      </c>
      <c r="B267">
        <v>1521</v>
      </c>
      <c r="C267">
        <v>17312</v>
      </c>
    </row>
    <row r="268" spans="1:3" hidden="1" outlineLevel="2" x14ac:dyDescent="0.35">
      <c r="A268" t="s">
        <v>70</v>
      </c>
      <c r="B268">
        <v>819</v>
      </c>
      <c r="C268">
        <v>11210</v>
      </c>
    </row>
    <row r="269" spans="1:3" outlineLevel="1" collapsed="1" x14ac:dyDescent="0.35">
      <c r="A269" s="13" t="s">
        <v>144</v>
      </c>
      <c r="B269">
        <f>SUBTOTAL(9,B264:B268)</f>
        <v>2682</v>
      </c>
      <c r="C269">
        <f>SUBTOTAL(9,C264:C268)</f>
        <v>32911</v>
      </c>
    </row>
    <row r="270" spans="1:3" hidden="1" outlineLevel="2" x14ac:dyDescent="0.35">
      <c r="A270" t="s">
        <v>61</v>
      </c>
      <c r="B270">
        <v>91</v>
      </c>
      <c r="C270">
        <v>3606</v>
      </c>
    </row>
    <row r="271" spans="1:3" hidden="1" outlineLevel="2" x14ac:dyDescent="0.35">
      <c r="A271" t="s">
        <v>61</v>
      </c>
      <c r="B271">
        <v>122</v>
      </c>
      <c r="C271">
        <v>1850</v>
      </c>
    </row>
    <row r="272" spans="1:3" hidden="1" outlineLevel="2" x14ac:dyDescent="0.35">
      <c r="A272" t="s">
        <v>61</v>
      </c>
      <c r="B272">
        <v>2318</v>
      </c>
      <c r="C272">
        <v>24442</v>
      </c>
    </row>
    <row r="273" spans="1:3" hidden="1" outlineLevel="2" x14ac:dyDescent="0.35">
      <c r="A273" t="s">
        <v>61</v>
      </c>
      <c r="B273">
        <v>788</v>
      </c>
      <c r="C273">
        <v>11716</v>
      </c>
    </row>
    <row r="274" spans="1:3" hidden="1" outlineLevel="2" x14ac:dyDescent="0.35">
      <c r="A274" t="s">
        <v>61</v>
      </c>
      <c r="B274">
        <v>576</v>
      </c>
      <c r="C274">
        <v>7628</v>
      </c>
    </row>
    <row r="275" spans="1:3" hidden="1" outlineLevel="2" x14ac:dyDescent="0.35">
      <c r="A275" t="s">
        <v>61</v>
      </c>
      <c r="B275">
        <v>315</v>
      </c>
      <c r="C275">
        <v>4695</v>
      </c>
    </row>
    <row r="276" spans="1:3" outlineLevel="1" collapsed="1" x14ac:dyDescent="0.35">
      <c r="A276" s="13" t="s">
        <v>145</v>
      </c>
      <c r="B276">
        <f>SUBTOTAL(9,B270:B275)</f>
        <v>4210</v>
      </c>
      <c r="C276">
        <f>SUBTOTAL(9,C270:C275)</f>
        <v>53937</v>
      </c>
    </row>
    <row r="277" spans="1:3" hidden="1" outlineLevel="2" x14ac:dyDescent="0.35">
      <c r="A277" t="s">
        <v>28</v>
      </c>
      <c r="B277">
        <v>89897</v>
      </c>
      <c r="C277">
        <v>820883</v>
      </c>
    </row>
    <row r="278" spans="1:3" hidden="1" outlineLevel="2" x14ac:dyDescent="0.35">
      <c r="A278" t="s">
        <v>28</v>
      </c>
      <c r="B278">
        <v>4563</v>
      </c>
      <c r="C278">
        <v>127667</v>
      </c>
    </row>
    <row r="279" spans="1:3" hidden="1" outlineLevel="2" x14ac:dyDescent="0.35">
      <c r="A279" t="s">
        <v>28</v>
      </c>
      <c r="B279">
        <v>47764</v>
      </c>
      <c r="C279">
        <v>171738</v>
      </c>
    </row>
    <row r="280" spans="1:3" hidden="1" outlineLevel="2" x14ac:dyDescent="0.35">
      <c r="A280" t="s">
        <v>28</v>
      </c>
      <c r="B280">
        <v>24000</v>
      </c>
      <c r="C280">
        <v>72000</v>
      </c>
    </row>
    <row r="281" spans="1:3" outlineLevel="1" collapsed="1" x14ac:dyDescent="0.35">
      <c r="A281" s="13" t="s">
        <v>146</v>
      </c>
      <c r="B281">
        <f>SUBTOTAL(9,B277:B280)</f>
        <v>166224</v>
      </c>
      <c r="C281">
        <f>SUBTOTAL(9,C277:C280)</f>
        <v>1192288</v>
      </c>
    </row>
    <row r="282" spans="1:3" hidden="1" outlineLevel="2" x14ac:dyDescent="0.35">
      <c r="A282" t="s">
        <v>326</v>
      </c>
      <c r="B282">
        <v>27720</v>
      </c>
      <c r="C282">
        <v>366368</v>
      </c>
    </row>
    <row r="283" spans="1:3" outlineLevel="1" collapsed="1" x14ac:dyDescent="0.35">
      <c r="A283" s="13" t="s">
        <v>349</v>
      </c>
      <c r="B283">
        <f>SUBTOTAL(9,B282:B282)</f>
        <v>27720</v>
      </c>
      <c r="C283">
        <f>SUBTOTAL(9,C282:C282)</f>
        <v>366368</v>
      </c>
    </row>
    <row r="284" spans="1:3" hidden="1" outlineLevel="2" x14ac:dyDescent="0.35">
      <c r="A284" t="s">
        <v>346</v>
      </c>
      <c r="B284">
        <v>540</v>
      </c>
      <c r="C284">
        <v>8956</v>
      </c>
    </row>
    <row r="285" spans="1:3" outlineLevel="1" collapsed="1" x14ac:dyDescent="0.35">
      <c r="A285" s="13" t="s">
        <v>350</v>
      </c>
      <c r="B285">
        <f>SUBTOTAL(9,B284:B284)</f>
        <v>540</v>
      </c>
      <c r="C285">
        <f>SUBTOTAL(9,C284:C284)</f>
        <v>8956</v>
      </c>
    </row>
    <row r="286" spans="1:3" hidden="1" outlineLevel="2" x14ac:dyDescent="0.35">
      <c r="A286" t="s">
        <v>66</v>
      </c>
      <c r="B286">
        <v>225</v>
      </c>
      <c r="C286">
        <v>3400</v>
      </c>
    </row>
    <row r="287" spans="1:3" hidden="1" outlineLevel="2" x14ac:dyDescent="0.35">
      <c r="A287" t="s">
        <v>66</v>
      </c>
      <c r="B287">
        <v>90</v>
      </c>
      <c r="C287">
        <v>5649</v>
      </c>
    </row>
    <row r="288" spans="1:3" hidden="1" outlineLevel="2" x14ac:dyDescent="0.35">
      <c r="A288" t="s">
        <v>66</v>
      </c>
      <c r="B288">
        <v>29</v>
      </c>
      <c r="C288">
        <v>1567</v>
      </c>
    </row>
    <row r="289" spans="1:3" hidden="1" outlineLevel="2" x14ac:dyDescent="0.35">
      <c r="A289" t="s">
        <v>66</v>
      </c>
      <c r="B289">
        <v>1890</v>
      </c>
      <c r="C289">
        <v>22210</v>
      </c>
    </row>
    <row r="290" spans="1:3" hidden="1" outlineLevel="2" x14ac:dyDescent="0.35">
      <c r="A290" t="s">
        <v>66</v>
      </c>
      <c r="B290">
        <v>423</v>
      </c>
      <c r="C290">
        <v>5389</v>
      </c>
    </row>
    <row r="291" spans="1:3" outlineLevel="1" collapsed="1" x14ac:dyDescent="0.35">
      <c r="A291" s="13" t="s">
        <v>147</v>
      </c>
      <c r="B291">
        <f>SUBTOTAL(9,B286:B290)</f>
        <v>2657</v>
      </c>
      <c r="C291">
        <f>SUBTOTAL(9,C286:C290)</f>
        <v>38215</v>
      </c>
    </row>
    <row r="292" spans="1:3" hidden="1" outlineLevel="2" x14ac:dyDescent="0.35">
      <c r="A292" t="s">
        <v>310</v>
      </c>
      <c r="B292">
        <v>1062</v>
      </c>
      <c r="C292">
        <v>18826</v>
      </c>
    </row>
    <row r="293" spans="1:3" hidden="1" outlineLevel="2" x14ac:dyDescent="0.35">
      <c r="A293" t="s">
        <v>310</v>
      </c>
      <c r="B293">
        <v>90</v>
      </c>
      <c r="C293">
        <v>1687</v>
      </c>
    </row>
    <row r="294" spans="1:3" outlineLevel="1" collapsed="1" x14ac:dyDescent="0.35">
      <c r="A294" s="13" t="s">
        <v>313</v>
      </c>
      <c r="B294">
        <f>SUBTOTAL(9,B292:B293)</f>
        <v>1152</v>
      </c>
      <c r="C294">
        <f>SUBTOTAL(9,C292:C293)</f>
        <v>20513</v>
      </c>
    </row>
    <row r="295" spans="1:3" hidden="1" outlineLevel="2" x14ac:dyDescent="0.35">
      <c r="A295" t="s">
        <v>44</v>
      </c>
      <c r="B295">
        <v>0</v>
      </c>
      <c r="C295">
        <v>0</v>
      </c>
    </row>
    <row r="296" spans="1:3" hidden="1" outlineLevel="2" x14ac:dyDescent="0.35">
      <c r="A296" t="s">
        <v>44</v>
      </c>
      <c r="B296">
        <v>16667</v>
      </c>
      <c r="C296">
        <v>173817</v>
      </c>
    </row>
    <row r="297" spans="1:3" hidden="1" outlineLevel="2" x14ac:dyDescent="0.35">
      <c r="A297" t="s">
        <v>44</v>
      </c>
      <c r="B297">
        <v>1629</v>
      </c>
      <c r="C297">
        <v>26325</v>
      </c>
    </row>
    <row r="298" spans="1:3" hidden="1" outlineLevel="2" x14ac:dyDescent="0.35">
      <c r="A298" t="s">
        <v>44</v>
      </c>
      <c r="B298">
        <v>10000</v>
      </c>
      <c r="C298">
        <v>40633</v>
      </c>
    </row>
    <row r="299" spans="1:3" outlineLevel="1" collapsed="1" x14ac:dyDescent="0.35">
      <c r="A299" s="13" t="s">
        <v>148</v>
      </c>
      <c r="B299">
        <f>SUBTOTAL(9,B295:B298)</f>
        <v>28296</v>
      </c>
      <c r="C299">
        <f>SUBTOTAL(9,C295:C298)</f>
        <v>240775</v>
      </c>
    </row>
    <row r="300" spans="1:3" hidden="1" outlineLevel="2" x14ac:dyDescent="0.35">
      <c r="A300" t="s">
        <v>18</v>
      </c>
      <c r="B300">
        <v>792</v>
      </c>
      <c r="C300">
        <v>8096</v>
      </c>
    </row>
    <row r="301" spans="1:3" hidden="1" outlineLevel="2" x14ac:dyDescent="0.35">
      <c r="A301" t="s">
        <v>18</v>
      </c>
      <c r="B301">
        <v>2025</v>
      </c>
      <c r="C301">
        <v>20674</v>
      </c>
    </row>
    <row r="302" spans="1:3" hidden="1" outlineLevel="2" x14ac:dyDescent="0.35">
      <c r="A302" t="s">
        <v>18</v>
      </c>
      <c r="B302">
        <v>228204</v>
      </c>
      <c r="C302">
        <v>1913653</v>
      </c>
    </row>
    <row r="303" spans="1:3" hidden="1" outlineLevel="2" x14ac:dyDescent="0.35">
      <c r="A303" t="s">
        <v>18</v>
      </c>
      <c r="B303">
        <v>1872</v>
      </c>
      <c r="C303">
        <v>19160</v>
      </c>
    </row>
    <row r="304" spans="1:3" hidden="1" outlineLevel="2" x14ac:dyDescent="0.35">
      <c r="A304" t="s">
        <v>18</v>
      </c>
      <c r="B304">
        <v>10476</v>
      </c>
      <c r="C304">
        <v>109382</v>
      </c>
    </row>
    <row r="305" spans="1:3" hidden="1" outlineLevel="2" x14ac:dyDescent="0.35">
      <c r="A305" t="s">
        <v>18</v>
      </c>
      <c r="B305">
        <v>24000</v>
      </c>
      <c r="C305">
        <v>86400</v>
      </c>
    </row>
    <row r="306" spans="1:3" outlineLevel="1" collapsed="1" x14ac:dyDescent="0.35">
      <c r="A306" s="13" t="s">
        <v>149</v>
      </c>
      <c r="B306">
        <f>SUBTOTAL(9,B300:B305)</f>
        <v>267369</v>
      </c>
      <c r="C306">
        <f>SUBTOTAL(9,C300:C305)</f>
        <v>2157365</v>
      </c>
    </row>
    <row r="307" spans="1:3" hidden="1" outlineLevel="2" x14ac:dyDescent="0.35">
      <c r="A307" t="s">
        <v>87</v>
      </c>
      <c r="B307">
        <v>19791</v>
      </c>
      <c r="C307">
        <v>221575</v>
      </c>
    </row>
    <row r="308" spans="1:3" hidden="1" outlineLevel="2" x14ac:dyDescent="0.35">
      <c r="A308" t="s">
        <v>87</v>
      </c>
      <c r="B308">
        <v>1697</v>
      </c>
      <c r="C308">
        <v>34048</v>
      </c>
    </row>
    <row r="309" spans="1:3" outlineLevel="1" collapsed="1" x14ac:dyDescent="0.35">
      <c r="A309" s="13" t="s">
        <v>150</v>
      </c>
      <c r="B309">
        <f>SUBTOTAL(9,B307:B308)</f>
        <v>21488</v>
      </c>
      <c r="C309">
        <f>SUBTOTAL(9,C307:C308)</f>
        <v>255623</v>
      </c>
    </row>
    <row r="310" spans="1:3" hidden="1" outlineLevel="2" x14ac:dyDescent="0.35">
      <c r="A310" t="s">
        <v>297</v>
      </c>
      <c r="B310">
        <v>15372</v>
      </c>
      <c r="C310">
        <v>215882</v>
      </c>
    </row>
    <row r="311" spans="1:3" outlineLevel="1" collapsed="1" x14ac:dyDescent="0.35">
      <c r="A311" s="13" t="s">
        <v>300</v>
      </c>
      <c r="B311">
        <f>SUBTOTAL(9,B310:B310)</f>
        <v>15372</v>
      </c>
      <c r="C311">
        <f>SUBTOTAL(9,C310:C310)</f>
        <v>215882</v>
      </c>
    </row>
    <row r="312" spans="1:3" hidden="1" outlineLevel="2" x14ac:dyDescent="0.35">
      <c r="A312" t="s">
        <v>31</v>
      </c>
      <c r="B312">
        <v>12150</v>
      </c>
      <c r="C312">
        <v>162000</v>
      </c>
    </row>
    <row r="313" spans="1:3" outlineLevel="1" collapsed="1" x14ac:dyDescent="0.35">
      <c r="A313" s="13" t="s">
        <v>151</v>
      </c>
      <c r="B313">
        <f>SUBTOTAL(9,B312:B312)</f>
        <v>12150</v>
      </c>
      <c r="C313">
        <f>SUBTOTAL(9,C312:C312)</f>
        <v>162000</v>
      </c>
    </row>
    <row r="314" spans="1:3" hidden="1" outlineLevel="2" x14ac:dyDescent="0.35">
      <c r="A314" t="s">
        <v>37</v>
      </c>
      <c r="B314">
        <v>54</v>
      </c>
      <c r="C314">
        <v>4493</v>
      </c>
    </row>
    <row r="315" spans="1:3" hidden="1" outlineLevel="2" x14ac:dyDescent="0.35">
      <c r="A315" t="s">
        <v>37</v>
      </c>
      <c r="B315">
        <v>99</v>
      </c>
      <c r="C315">
        <v>1452</v>
      </c>
    </row>
    <row r="316" spans="1:3" hidden="1" outlineLevel="2" x14ac:dyDescent="0.35">
      <c r="A316" t="s">
        <v>37</v>
      </c>
      <c r="B316">
        <v>927</v>
      </c>
      <c r="C316">
        <v>11738</v>
      </c>
    </row>
    <row r="317" spans="1:3" hidden="1" outlineLevel="2" x14ac:dyDescent="0.35">
      <c r="A317" t="s">
        <v>37</v>
      </c>
      <c r="B317">
        <v>216</v>
      </c>
      <c r="C317">
        <v>2582</v>
      </c>
    </row>
    <row r="318" spans="1:3" hidden="1" outlineLevel="2" x14ac:dyDescent="0.35">
      <c r="A318" t="s">
        <v>37</v>
      </c>
      <c r="B318">
        <v>864</v>
      </c>
      <c r="C318">
        <v>2868</v>
      </c>
    </row>
    <row r="319" spans="1:3" hidden="1" outlineLevel="2" x14ac:dyDescent="0.35">
      <c r="A319" t="s">
        <v>37</v>
      </c>
      <c r="B319">
        <v>563</v>
      </c>
      <c r="C319">
        <v>5133</v>
      </c>
    </row>
    <row r="320" spans="1:3" hidden="1" outlineLevel="2" x14ac:dyDescent="0.35">
      <c r="A320" t="s">
        <v>37</v>
      </c>
      <c r="B320">
        <v>1728</v>
      </c>
      <c r="C320">
        <v>5737</v>
      </c>
    </row>
    <row r="321" spans="1:3" hidden="1" outlineLevel="2" x14ac:dyDescent="0.35">
      <c r="A321" t="s">
        <v>37</v>
      </c>
      <c r="B321">
        <v>7239</v>
      </c>
      <c r="C321">
        <v>80922</v>
      </c>
    </row>
    <row r="322" spans="1:3" hidden="1" outlineLevel="2" x14ac:dyDescent="0.35">
      <c r="A322" t="s">
        <v>37</v>
      </c>
      <c r="B322">
        <v>7340</v>
      </c>
      <c r="C322">
        <v>71042</v>
      </c>
    </row>
    <row r="323" spans="1:3" outlineLevel="1" collapsed="1" x14ac:dyDescent="0.35">
      <c r="A323" s="13" t="s">
        <v>153</v>
      </c>
      <c r="B323">
        <f>SUBTOTAL(9,B314:B322)</f>
        <v>19030</v>
      </c>
      <c r="C323">
        <f>SUBTOTAL(9,C314:C322)</f>
        <v>185967</v>
      </c>
    </row>
    <row r="324" spans="1:3" hidden="1" outlineLevel="2" x14ac:dyDescent="0.35">
      <c r="A324" t="s">
        <v>77</v>
      </c>
      <c r="B324">
        <v>12</v>
      </c>
      <c r="C324">
        <v>132</v>
      </c>
    </row>
    <row r="325" spans="1:3" outlineLevel="1" collapsed="1" x14ac:dyDescent="0.35">
      <c r="A325" s="13" t="s">
        <v>154</v>
      </c>
      <c r="B325">
        <f>SUBTOTAL(9,B324:B324)</f>
        <v>12</v>
      </c>
      <c r="C325">
        <f>SUBTOTAL(9,C324:C324)</f>
        <v>132</v>
      </c>
    </row>
    <row r="326" spans="1:3" hidden="1" outlineLevel="2" x14ac:dyDescent="0.35">
      <c r="A326" t="s">
        <v>51</v>
      </c>
      <c r="B326">
        <v>11813</v>
      </c>
      <c r="C326">
        <v>101832</v>
      </c>
    </row>
    <row r="327" spans="1:3" outlineLevel="1" collapsed="1" x14ac:dyDescent="0.35">
      <c r="A327" s="13" t="s">
        <v>155</v>
      </c>
      <c r="B327">
        <f>SUBTOTAL(9,B326:B326)</f>
        <v>11813</v>
      </c>
      <c r="C327">
        <f>SUBTOTAL(9,C326:C326)</f>
        <v>101832</v>
      </c>
    </row>
    <row r="328" spans="1:3" hidden="1" outlineLevel="2" x14ac:dyDescent="0.35">
      <c r="A328" t="s">
        <v>328</v>
      </c>
      <c r="B328">
        <v>2983</v>
      </c>
      <c r="C328">
        <v>51878</v>
      </c>
    </row>
    <row r="329" spans="1:3" hidden="1" outlineLevel="2" x14ac:dyDescent="0.35">
      <c r="A329" t="s">
        <v>328</v>
      </c>
      <c r="B329">
        <v>1988</v>
      </c>
      <c r="C329">
        <v>51366</v>
      </c>
    </row>
    <row r="330" spans="1:3" outlineLevel="1" collapsed="1" x14ac:dyDescent="0.35">
      <c r="A330" s="13" t="s">
        <v>351</v>
      </c>
      <c r="B330">
        <f>SUBTOTAL(9,B328:B329)</f>
        <v>4971</v>
      </c>
      <c r="C330">
        <f>SUBTOTAL(9,C328:C329)</f>
        <v>103244</v>
      </c>
    </row>
    <row r="331" spans="1:3" hidden="1" outlineLevel="2" x14ac:dyDescent="0.35">
      <c r="A331" t="s">
        <v>11</v>
      </c>
      <c r="B331">
        <v>116</v>
      </c>
      <c r="C331">
        <v>3571</v>
      </c>
    </row>
    <row r="332" spans="1:3" hidden="1" outlineLevel="2" x14ac:dyDescent="0.35">
      <c r="A332" t="s">
        <v>11</v>
      </c>
      <c r="B332">
        <v>131</v>
      </c>
      <c r="C332">
        <v>10666</v>
      </c>
    </row>
    <row r="333" spans="1:3" hidden="1" outlineLevel="2" x14ac:dyDescent="0.35">
      <c r="A333" t="s">
        <v>11</v>
      </c>
      <c r="B333">
        <v>2472</v>
      </c>
      <c r="C333">
        <v>51289</v>
      </c>
    </row>
    <row r="334" spans="1:3" hidden="1" outlineLevel="2" x14ac:dyDescent="0.35">
      <c r="A334" t="s">
        <v>11</v>
      </c>
      <c r="B334">
        <v>1058</v>
      </c>
      <c r="C334">
        <v>10450</v>
      </c>
    </row>
    <row r="335" spans="1:3" hidden="1" outlineLevel="2" x14ac:dyDescent="0.35">
      <c r="A335" t="s">
        <v>11</v>
      </c>
      <c r="B335">
        <v>2</v>
      </c>
      <c r="C335">
        <v>33</v>
      </c>
    </row>
    <row r="336" spans="1:3" hidden="1" outlineLevel="2" x14ac:dyDescent="0.35">
      <c r="A336" t="s">
        <v>11</v>
      </c>
      <c r="B336">
        <v>360311</v>
      </c>
      <c r="C336">
        <v>6632818</v>
      </c>
    </row>
    <row r="337" spans="1:3" hidden="1" outlineLevel="2" x14ac:dyDescent="0.35">
      <c r="A337" t="s">
        <v>11</v>
      </c>
      <c r="B337">
        <v>720</v>
      </c>
      <c r="C337">
        <v>10482</v>
      </c>
    </row>
    <row r="338" spans="1:3" hidden="1" outlineLevel="2" x14ac:dyDescent="0.35">
      <c r="A338" t="s">
        <v>11</v>
      </c>
      <c r="B338">
        <v>43563</v>
      </c>
      <c r="C338">
        <v>959138</v>
      </c>
    </row>
    <row r="339" spans="1:3" outlineLevel="1" collapsed="1" x14ac:dyDescent="0.35">
      <c r="A339" s="13" t="s">
        <v>156</v>
      </c>
      <c r="B339">
        <f>SUBTOTAL(9,B331:B338)</f>
        <v>408373</v>
      </c>
      <c r="C339">
        <f>SUBTOTAL(9,C331:C338)</f>
        <v>7678447</v>
      </c>
    </row>
    <row r="340" spans="1:3" hidden="1" outlineLevel="2" x14ac:dyDescent="0.35">
      <c r="A340" t="s">
        <v>57</v>
      </c>
      <c r="B340">
        <v>45</v>
      </c>
      <c r="C340">
        <v>500</v>
      </c>
    </row>
    <row r="341" spans="1:3" hidden="1" outlineLevel="2" x14ac:dyDescent="0.35">
      <c r="A341" t="s">
        <v>57</v>
      </c>
      <c r="B341">
        <v>14247</v>
      </c>
      <c r="C341">
        <v>144403</v>
      </c>
    </row>
    <row r="342" spans="1:3" hidden="1" outlineLevel="2" x14ac:dyDescent="0.35">
      <c r="A342" t="s">
        <v>57</v>
      </c>
      <c r="B342">
        <v>216</v>
      </c>
      <c r="C342">
        <v>3556</v>
      </c>
    </row>
    <row r="343" spans="1:3" outlineLevel="1" collapsed="1" x14ac:dyDescent="0.35">
      <c r="A343" s="13" t="s">
        <v>157</v>
      </c>
      <c r="B343">
        <f>SUBTOTAL(9,B340:B342)</f>
        <v>14508</v>
      </c>
      <c r="C343">
        <f>SUBTOTAL(9,C340:C342)</f>
        <v>148459</v>
      </c>
    </row>
    <row r="344" spans="1:3" hidden="1" outlineLevel="2" x14ac:dyDescent="0.35">
      <c r="A344" t="s">
        <v>79</v>
      </c>
      <c r="B344">
        <v>212</v>
      </c>
      <c r="C344">
        <v>3477</v>
      </c>
    </row>
    <row r="345" spans="1:3" hidden="1" outlineLevel="2" x14ac:dyDescent="0.35">
      <c r="A345" t="s">
        <v>79</v>
      </c>
      <c r="B345">
        <v>446</v>
      </c>
      <c r="C345">
        <v>8580</v>
      </c>
    </row>
    <row r="346" spans="1:3" outlineLevel="1" collapsed="1" x14ac:dyDescent="0.35">
      <c r="A346" s="13" t="s">
        <v>158</v>
      </c>
      <c r="B346">
        <f>SUBTOTAL(9,B344:B345)</f>
        <v>658</v>
      </c>
      <c r="C346">
        <f>SUBTOTAL(9,C344:C345)</f>
        <v>12057</v>
      </c>
    </row>
    <row r="347" spans="1:3" hidden="1" outlineLevel="2" x14ac:dyDescent="0.35">
      <c r="A347" t="s">
        <v>54</v>
      </c>
      <c r="B347">
        <v>78000</v>
      </c>
      <c r="C347">
        <v>284180</v>
      </c>
    </row>
    <row r="348" spans="1:3" hidden="1" outlineLevel="2" x14ac:dyDescent="0.35">
      <c r="A348" t="s">
        <v>54</v>
      </c>
      <c r="B348">
        <v>26000</v>
      </c>
      <c r="C348">
        <v>73580</v>
      </c>
    </row>
    <row r="349" spans="1:3" outlineLevel="1" collapsed="1" x14ac:dyDescent="0.35">
      <c r="A349" s="13" t="s">
        <v>159</v>
      </c>
      <c r="B349">
        <f>SUBTOTAL(9,B347:B348)</f>
        <v>104000</v>
      </c>
      <c r="C349">
        <f>SUBTOTAL(9,C347:C348)</f>
        <v>357760</v>
      </c>
    </row>
    <row r="350" spans="1:3" hidden="1" outlineLevel="2" x14ac:dyDescent="0.35">
      <c r="A350" t="s">
        <v>22</v>
      </c>
      <c r="B350">
        <v>27289</v>
      </c>
      <c r="C350">
        <v>279723</v>
      </c>
    </row>
    <row r="351" spans="1:3" hidden="1" outlineLevel="2" x14ac:dyDescent="0.35">
      <c r="A351" t="s">
        <v>22</v>
      </c>
      <c r="B351">
        <v>738</v>
      </c>
      <c r="C351">
        <v>32594</v>
      </c>
    </row>
    <row r="352" spans="1:3" hidden="1" outlineLevel="2" x14ac:dyDescent="0.35">
      <c r="A352" t="s">
        <v>22</v>
      </c>
      <c r="B352">
        <v>215778</v>
      </c>
      <c r="C352">
        <v>673363</v>
      </c>
    </row>
    <row r="353" spans="1:3" outlineLevel="1" collapsed="1" x14ac:dyDescent="0.35">
      <c r="A353" s="13" t="s">
        <v>160</v>
      </c>
      <c r="B353">
        <f>SUBTOTAL(9,B350:B352)</f>
        <v>243805</v>
      </c>
      <c r="C353">
        <f>SUBTOTAL(9,C350:C352)</f>
        <v>985680</v>
      </c>
    </row>
    <row r="354" spans="1:3" hidden="1" outlineLevel="2" x14ac:dyDescent="0.35">
      <c r="A354" t="s">
        <v>69</v>
      </c>
      <c r="B354">
        <v>1080</v>
      </c>
      <c r="C354">
        <v>12477</v>
      </c>
    </row>
    <row r="355" spans="1:3" hidden="1" outlineLevel="2" x14ac:dyDescent="0.35">
      <c r="A355" t="s">
        <v>69</v>
      </c>
      <c r="B355">
        <v>450</v>
      </c>
      <c r="C355">
        <v>5755</v>
      </c>
    </row>
    <row r="356" spans="1:3" outlineLevel="1" collapsed="1" x14ac:dyDescent="0.35">
      <c r="A356" s="13" t="s">
        <v>161</v>
      </c>
      <c r="B356">
        <f>SUBTOTAL(9,B354:B355)</f>
        <v>1530</v>
      </c>
      <c r="C356">
        <f>SUBTOTAL(9,C354:C355)</f>
        <v>18232</v>
      </c>
    </row>
    <row r="357" spans="1:3" hidden="1" outlineLevel="2" x14ac:dyDescent="0.35">
      <c r="A357" t="s">
        <v>322</v>
      </c>
      <c r="B357">
        <v>0</v>
      </c>
      <c r="C357">
        <v>0</v>
      </c>
    </row>
    <row r="358" spans="1:3" hidden="1" outlineLevel="2" x14ac:dyDescent="0.35">
      <c r="A358" t="s">
        <v>322</v>
      </c>
      <c r="B358">
        <v>0</v>
      </c>
      <c r="C358">
        <v>0</v>
      </c>
    </row>
    <row r="359" spans="1:3" outlineLevel="1" collapsed="1" x14ac:dyDescent="0.35">
      <c r="A359" s="13" t="s">
        <v>323</v>
      </c>
      <c r="B359">
        <f>SUBTOTAL(9,B357:B358)</f>
        <v>0</v>
      </c>
      <c r="C359">
        <f>SUBTOTAL(9,C357:C358)</f>
        <v>0</v>
      </c>
    </row>
    <row r="360" spans="1:3" hidden="1" outlineLevel="2" x14ac:dyDescent="0.35">
      <c r="A360" t="s">
        <v>20</v>
      </c>
      <c r="B360">
        <v>91778</v>
      </c>
      <c r="C360">
        <v>852402</v>
      </c>
    </row>
    <row r="361" spans="1:3" hidden="1" outlineLevel="2" x14ac:dyDescent="0.35">
      <c r="A361" t="s">
        <v>20</v>
      </c>
      <c r="B361">
        <v>15262</v>
      </c>
      <c r="C361">
        <v>178400</v>
      </c>
    </row>
    <row r="362" spans="1:3" hidden="1" outlineLevel="2" x14ac:dyDescent="0.35">
      <c r="A362" t="s">
        <v>20</v>
      </c>
      <c r="B362">
        <v>85928</v>
      </c>
      <c r="C362">
        <v>422498</v>
      </c>
    </row>
    <row r="363" spans="1:3" outlineLevel="1" collapsed="1" x14ac:dyDescent="0.35">
      <c r="A363" s="13" t="s">
        <v>162</v>
      </c>
      <c r="B363">
        <f>SUBTOTAL(9,B360:B362)</f>
        <v>192968</v>
      </c>
      <c r="C363">
        <f>SUBTOTAL(9,C360:C362)</f>
        <v>1453300</v>
      </c>
    </row>
    <row r="364" spans="1:3" hidden="1" outlineLevel="2" x14ac:dyDescent="0.35">
      <c r="A364" t="s">
        <v>184</v>
      </c>
      <c r="B364">
        <v>1305</v>
      </c>
      <c r="C364">
        <v>19875</v>
      </c>
    </row>
    <row r="365" spans="1:3" hidden="1" outlineLevel="2" x14ac:dyDescent="0.35">
      <c r="A365" t="s">
        <v>184</v>
      </c>
      <c r="B365">
        <v>90</v>
      </c>
      <c r="C365">
        <v>3277</v>
      </c>
    </row>
    <row r="366" spans="1:3" hidden="1" outlineLevel="2" x14ac:dyDescent="0.35">
      <c r="A366" t="s">
        <v>184</v>
      </c>
      <c r="B366">
        <v>72000</v>
      </c>
      <c r="C366">
        <v>287081</v>
      </c>
    </row>
    <row r="367" spans="1:3" outlineLevel="1" collapsed="1" x14ac:dyDescent="0.35">
      <c r="A367" s="13" t="s">
        <v>190</v>
      </c>
      <c r="B367">
        <f>SUBTOTAL(9,B364:B366)</f>
        <v>73395</v>
      </c>
      <c r="C367">
        <f>SUBTOTAL(9,C364:C366)</f>
        <v>310233</v>
      </c>
    </row>
    <row r="368" spans="1:3" hidden="1" outlineLevel="2" x14ac:dyDescent="0.35">
      <c r="A368" t="s">
        <v>27</v>
      </c>
      <c r="B368">
        <v>135</v>
      </c>
      <c r="C368">
        <v>1650</v>
      </c>
    </row>
    <row r="369" spans="1:3" hidden="1" outlineLevel="2" x14ac:dyDescent="0.35">
      <c r="A369" t="s">
        <v>27</v>
      </c>
      <c r="B369">
        <v>2088</v>
      </c>
      <c r="C369">
        <v>22661</v>
      </c>
    </row>
    <row r="370" spans="1:3" hidden="1" outlineLevel="2" x14ac:dyDescent="0.35">
      <c r="A370" t="s">
        <v>27</v>
      </c>
      <c r="B370">
        <v>414</v>
      </c>
      <c r="C370">
        <v>3886</v>
      </c>
    </row>
    <row r="371" spans="1:3" hidden="1" outlineLevel="2" x14ac:dyDescent="0.35">
      <c r="A371" t="s">
        <v>27</v>
      </c>
      <c r="B371">
        <v>234</v>
      </c>
      <c r="C371">
        <v>2927</v>
      </c>
    </row>
    <row r="372" spans="1:3" hidden="1" outlineLevel="2" x14ac:dyDescent="0.35">
      <c r="A372" t="s">
        <v>27</v>
      </c>
      <c r="B372">
        <v>59728</v>
      </c>
      <c r="C372">
        <v>773291</v>
      </c>
    </row>
    <row r="373" spans="1:3" hidden="1" outlineLevel="2" x14ac:dyDescent="0.35">
      <c r="A373" t="s">
        <v>27</v>
      </c>
      <c r="B373">
        <v>8953</v>
      </c>
      <c r="C373">
        <v>209774</v>
      </c>
    </row>
    <row r="374" spans="1:3" hidden="1" outlineLevel="2" x14ac:dyDescent="0.35">
      <c r="A374" t="s">
        <v>27</v>
      </c>
      <c r="B374">
        <v>500</v>
      </c>
      <c r="C374">
        <v>5000</v>
      </c>
    </row>
    <row r="375" spans="1:3" hidden="1" outlineLevel="2" x14ac:dyDescent="0.35">
      <c r="A375" t="s">
        <v>27</v>
      </c>
      <c r="B375">
        <v>300</v>
      </c>
      <c r="C375">
        <v>2700</v>
      </c>
    </row>
    <row r="376" spans="1:3" outlineLevel="1" collapsed="1" x14ac:dyDescent="0.35">
      <c r="A376" s="13" t="s">
        <v>163</v>
      </c>
      <c r="B376">
        <f>SUBTOTAL(9,B368:B375)</f>
        <v>72352</v>
      </c>
      <c r="C376">
        <f>SUBTOTAL(9,C368:C375)</f>
        <v>1021889</v>
      </c>
    </row>
    <row r="377" spans="1:3" hidden="1" outlineLevel="2" x14ac:dyDescent="0.35">
      <c r="A377" t="s">
        <v>29</v>
      </c>
      <c r="B377">
        <v>111792</v>
      </c>
      <c r="C377">
        <v>1141001</v>
      </c>
    </row>
    <row r="378" spans="1:3" hidden="1" outlineLevel="2" x14ac:dyDescent="0.35">
      <c r="A378" t="s">
        <v>29</v>
      </c>
      <c r="B378">
        <v>16488</v>
      </c>
      <c r="C378">
        <v>229847</v>
      </c>
    </row>
    <row r="379" spans="1:3" outlineLevel="1" collapsed="1" x14ac:dyDescent="0.35">
      <c r="A379" s="13" t="s">
        <v>164</v>
      </c>
      <c r="B379">
        <f>SUBTOTAL(9,B377:B378)</f>
        <v>128280</v>
      </c>
      <c r="C379">
        <f>SUBTOTAL(9,C377:C378)</f>
        <v>1370848</v>
      </c>
    </row>
    <row r="380" spans="1:3" hidden="1" outlineLevel="2" x14ac:dyDescent="0.35">
      <c r="A380" t="s">
        <v>60</v>
      </c>
      <c r="B380">
        <v>0</v>
      </c>
      <c r="C380">
        <v>0</v>
      </c>
    </row>
    <row r="381" spans="1:3" hidden="1" outlineLevel="2" x14ac:dyDescent="0.35">
      <c r="A381" t="s">
        <v>60</v>
      </c>
      <c r="B381">
        <v>14</v>
      </c>
      <c r="C381">
        <v>288</v>
      </c>
    </row>
    <row r="382" spans="1:3" hidden="1" outlineLevel="2" x14ac:dyDescent="0.35">
      <c r="A382" t="s">
        <v>60</v>
      </c>
      <c r="B382">
        <v>405</v>
      </c>
      <c r="C382">
        <v>3600</v>
      </c>
    </row>
    <row r="383" spans="1:3" hidden="1" outlineLevel="2" x14ac:dyDescent="0.35">
      <c r="A383" t="s">
        <v>60</v>
      </c>
      <c r="B383">
        <v>180</v>
      </c>
      <c r="C383">
        <v>2100</v>
      </c>
    </row>
    <row r="384" spans="1:3" hidden="1" outlineLevel="2" x14ac:dyDescent="0.35">
      <c r="A384" t="s">
        <v>60</v>
      </c>
      <c r="B384">
        <v>1305</v>
      </c>
      <c r="C384">
        <v>13174</v>
      </c>
    </row>
    <row r="385" spans="1:3" hidden="1" outlineLevel="2" x14ac:dyDescent="0.35">
      <c r="A385" t="s">
        <v>60</v>
      </c>
      <c r="B385">
        <v>1026</v>
      </c>
      <c r="C385">
        <v>15144</v>
      </c>
    </row>
    <row r="386" spans="1:3" outlineLevel="1" collapsed="1" x14ac:dyDescent="0.35">
      <c r="A386" s="13" t="s">
        <v>166</v>
      </c>
      <c r="B386">
        <f>SUBTOTAL(9,B380:B385)</f>
        <v>2930</v>
      </c>
      <c r="C386">
        <f>SUBTOTAL(9,C380:C385)</f>
        <v>34306</v>
      </c>
    </row>
    <row r="387" spans="1:3" hidden="1" outlineLevel="2" x14ac:dyDescent="0.35">
      <c r="A387" t="s">
        <v>65</v>
      </c>
      <c r="B387">
        <v>63</v>
      </c>
      <c r="C387">
        <v>1300</v>
      </c>
    </row>
    <row r="388" spans="1:3" hidden="1" outlineLevel="2" x14ac:dyDescent="0.35">
      <c r="A388" t="s">
        <v>65</v>
      </c>
      <c r="B388">
        <v>3564</v>
      </c>
      <c r="C388">
        <v>67256</v>
      </c>
    </row>
    <row r="389" spans="1:3" hidden="1" outlineLevel="2" x14ac:dyDescent="0.35">
      <c r="A389" t="s">
        <v>65</v>
      </c>
      <c r="B389">
        <v>1008</v>
      </c>
      <c r="C389">
        <v>19893</v>
      </c>
    </row>
    <row r="390" spans="1:3" outlineLevel="1" collapsed="1" x14ac:dyDescent="0.35">
      <c r="A390" s="13" t="s">
        <v>167</v>
      </c>
      <c r="B390">
        <f>SUBTOTAL(9,B387:B389)</f>
        <v>4635</v>
      </c>
      <c r="C390">
        <f>SUBTOTAL(9,C387:C389)</f>
        <v>88449</v>
      </c>
    </row>
    <row r="391" spans="1:3" hidden="1" outlineLevel="2" x14ac:dyDescent="0.35">
      <c r="A391" t="s">
        <v>47</v>
      </c>
      <c r="B391">
        <v>37490</v>
      </c>
      <c r="C391">
        <v>291828</v>
      </c>
    </row>
    <row r="392" spans="1:3" hidden="1" outlineLevel="2" x14ac:dyDescent="0.35">
      <c r="A392" t="s">
        <v>47</v>
      </c>
      <c r="B392">
        <v>378</v>
      </c>
      <c r="C392">
        <v>5109</v>
      </c>
    </row>
    <row r="393" spans="1:3" outlineLevel="1" collapsed="1" x14ac:dyDescent="0.35">
      <c r="A393" s="13" t="s">
        <v>168</v>
      </c>
      <c r="B393">
        <f>SUBTOTAL(9,B391:B392)</f>
        <v>37868</v>
      </c>
      <c r="C393">
        <f>SUBTOTAL(9,C391:C392)</f>
        <v>296937</v>
      </c>
    </row>
    <row r="394" spans="1:3" hidden="1" outlineLevel="2" x14ac:dyDescent="0.35">
      <c r="A394" t="s">
        <v>19</v>
      </c>
      <c r="B394">
        <v>693</v>
      </c>
      <c r="C394">
        <v>10579</v>
      </c>
    </row>
    <row r="395" spans="1:3" hidden="1" outlineLevel="2" x14ac:dyDescent="0.35">
      <c r="A395" t="s">
        <v>19</v>
      </c>
      <c r="B395">
        <v>1566</v>
      </c>
      <c r="C395">
        <v>25337</v>
      </c>
    </row>
    <row r="396" spans="1:3" hidden="1" outlineLevel="2" x14ac:dyDescent="0.35">
      <c r="A396" t="s">
        <v>19</v>
      </c>
      <c r="B396">
        <v>232884</v>
      </c>
      <c r="C396">
        <v>3199454</v>
      </c>
    </row>
    <row r="397" spans="1:3" hidden="1" outlineLevel="2" x14ac:dyDescent="0.35">
      <c r="A397" t="s">
        <v>19</v>
      </c>
      <c r="B397">
        <v>0</v>
      </c>
      <c r="C397">
        <v>0</v>
      </c>
    </row>
    <row r="398" spans="1:3" hidden="1" outlineLevel="2" x14ac:dyDescent="0.35">
      <c r="A398" t="s">
        <v>19</v>
      </c>
      <c r="B398">
        <v>32328</v>
      </c>
      <c r="C398">
        <v>713434</v>
      </c>
    </row>
    <row r="399" spans="1:3" outlineLevel="1" collapsed="1" x14ac:dyDescent="0.35">
      <c r="A399" s="13" t="s">
        <v>169</v>
      </c>
      <c r="B399">
        <f>SUBTOTAL(9,B394:B398)</f>
        <v>267471</v>
      </c>
      <c r="C399">
        <f>SUBTOTAL(9,C394:C398)</f>
        <v>3948804</v>
      </c>
    </row>
    <row r="400" spans="1:3" hidden="1" outlineLevel="2" x14ac:dyDescent="0.35">
      <c r="A400" t="s">
        <v>4</v>
      </c>
      <c r="B400">
        <v>0</v>
      </c>
      <c r="C400">
        <v>0</v>
      </c>
    </row>
    <row r="401" spans="1:3" hidden="1" outlineLevel="2" x14ac:dyDescent="0.35">
      <c r="A401" t="s">
        <v>4</v>
      </c>
      <c r="B401">
        <v>6515</v>
      </c>
      <c r="C401">
        <v>70104</v>
      </c>
    </row>
    <row r="402" spans="1:3" hidden="1" outlineLevel="2" x14ac:dyDescent="0.35">
      <c r="A402" t="s">
        <v>4</v>
      </c>
      <c r="B402">
        <v>47511</v>
      </c>
      <c r="C402">
        <v>471558</v>
      </c>
    </row>
    <row r="403" spans="1:3" hidden="1" outlineLevel="2" x14ac:dyDescent="0.35">
      <c r="A403" t="s">
        <v>4</v>
      </c>
      <c r="B403">
        <v>1076</v>
      </c>
      <c r="C403">
        <v>43050</v>
      </c>
    </row>
    <row r="404" spans="1:3" hidden="1" outlineLevel="2" x14ac:dyDescent="0.35">
      <c r="A404" t="s">
        <v>4</v>
      </c>
      <c r="B404">
        <v>3582</v>
      </c>
      <c r="C404">
        <v>66869</v>
      </c>
    </row>
    <row r="405" spans="1:3" hidden="1" outlineLevel="2" x14ac:dyDescent="0.35">
      <c r="A405" t="s">
        <v>4</v>
      </c>
      <c r="B405">
        <v>5614991</v>
      </c>
      <c r="C405">
        <v>52548054</v>
      </c>
    </row>
    <row r="406" spans="1:3" hidden="1" outlineLevel="2" x14ac:dyDescent="0.35">
      <c r="A406" t="s">
        <v>4</v>
      </c>
      <c r="B406">
        <v>6741</v>
      </c>
      <c r="C406">
        <v>58667</v>
      </c>
    </row>
    <row r="407" spans="1:3" hidden="1" outlineLevel="2" x14ac:dyDescent="0.35">
      <c r="A407" t="s">
        <v>4</v>
      </c>
      <c r="B407">
        <v>428580</v>
      </c>
      <c r="C407">
        <v>6348459</v>
      </c>
    </row>
    <row r="408" spans="1:3" hidden="1" outlineLevel="2" x14ac:dyDescent="0.35">
      <c r="A408" t="s">
        <v>4</v>
      </c>
      <c r="B408">
        <v>521</v>
      </c>
      <c r="C408">
        <v>49225</v>
      </c>
    </row>
    <row r="409" spans="1:3" hidden="1" outlineLevel="2" x14ac:dyDescent="0.35">
      <c r="A409" t="s">
        <v>4</v>
      </c>
      <c r="B409">
        <v>2772</v>
      </c>
      <c r="C409">
        <v>31265</v>
      </c>
    </row>
    <row r="410" spans="1:3" hidden="1" outlineLevel="2" x14ac:dyDescent="0.35">
      <c r="A410" t="s">
        <v>4</v>
      </c>
      <c r="B410">
        <v>1512</v>
      </c>
      <c r="C410">
        <v>23789</v>
      </c>
    </row>
    <row r="411" spans="1:3" hidden="1" outlineLevel="2" x14ac:dyDescent="0.35">
      <c r="A411" t="s">
        <v>4</v>
      </c>
      <c r="B411">
        <v>853987</v>
      </c>
      <c r="C411">
        <v>2934989</v>
      </c>
    </row>
    <row r="412" spans="1:3" hidden="1" outlineLevel="2" x14ac:dyDescent="0.35">
      <c r="A412" t="s">
        <v>4</v>
      </c>
      <c r="B412">
        <v>1511998</v>
      </c>
      <c r="C412">
        <v>3730422</v>
      </c>
    </row>
    <row r="413" spans="1:3" hidden="1" outlineLevel="2" x14ac:dyDescent="0.35">
      <c r="A413" t="s">
        <v>4</v>
      </c>
      <c r="B413">
        <v>14708717</v>
      </c>
      <c r="C413">
        <v>54244736</v>
      </c>
    </row>
    <row r="414" spans="1:3" hidden="1" outlineLevel="2" x14ac:dyDescent="0.35">
      <c r="A414" t="s">
        <v>4</v>
      </c>
      <c r="B414">
        <v>555945</v>
      </c>
      <c r="C414">
        <v>2576488</v>
      </c>
    </row>
    <row r="415" spans="1:3" outlineLevel="1" collapsed="1" x14ac:dyDescent="0.35">
      <c r="A415" s="13" t="s">
        <v>170</v>
      </c>
      <c r="B415">
        <f>SUBTOTAL(9,B400:B414)</f>
        <v>23744448</v>
      </c>
      <c r="C415">
        <f>SUBTOTAL(9,C400:C414)</f>
        <v>123197675</v>
      </c>
    </row>
    <row r="416" spans="1:3" hidden="1" outlineLevel="2" x14ac:dyDescent="0.35">
      <c r="A416" t="s">
        <v>3</v>
      </c>
      <c r="B416">
        <v>143988</v>
      </c>
      <c r="C416">
        <v>587405</v>
      </c>
    </row>
    <row r="417" spans="1:3" hidden="1" outlineLevel="2" x14ac:dyDescent="0.35">
      <c r="A417" t="s">
        <v>3</v>
      </c>
      <c r="B417">
        <v>3703</v>
      </c>
      <c r="C417">
        <v>125839</v>
      </c>
    </row>
    <row r="418" spans="1:3" hidden="1" outlineLevel="2" x14ac:dyDescent="0.35">
      <c r="A418" t="s">
        <v>3</v>
      </c>
      <c r="B418">
        <v>6128</v>
      </c>
      <c r="C418">
        <v>93201</v>
      </c>
    </row>
    <row r="419" spans="1:3" hidden="1" outlineLevel="2" x14ac:dyDescent="0.35">
      <c r="A419" t="s">
        <v>3</v>
      </c>
      <c r="B419">
        <v>1820</v>
      </c>
      <c r="C419">
        <v>39499</v>
      </c>
    </row>
    <row r="420" spans="1:3" hidden="1" outlineLevel="2" x14ac:dyDescent="0.35">
      <c r="A420" t="s">
        <v>3</v>
      </c>
      <c r="B420">
        <v>13237648</v>
      </c>
      <c r="C420">
        <v>124397298</v>
      </c>
    </row>
    <row r="421" spans="1:3" hidden="1" outlineLevel="2" x14ac:dyDescent="0.35">
      <c r="A421" t="s">
        <v>3</v>
      </c>
      <c r="B421">
        <v>24520</v>
      </c>
      <c r="C421">
        <v>237992</v>
      </c>
    </row>
    <row r="422" spans="1:3" hidden="1" outlineLevel="2" x14ac:dyDescent="0.35">
      <c r="A422" t="s">
        <v>3</v>
      </c>
      <c r="B422">
        <v>253530</v>
      </c>
      <c r="C422">
        <v>4303480</v>
      </c>
    </row>
    <row r="423" spans="1:3" hidden="1" outlineLevel="2" x14ac:dyDescent="0.35">
      <c r="A423" t="s">
        <v>3</v>
      </c>
      <c r="B423">
        <v>24000</v>
      </c>
      <c r="C423">
        <v>103200</v>
      </c>
    </row>
    <row r="424" spans="1:3" hidden="1" outlineLevel="2" x14ac:dyDescent="0.35">
      <c r="A424" t="s">
        <v>3</v>
      </c>
      <c r="B424">
        <v>263994</v>
      </c>
      <c r="C424">
        <v>1115121</v>
      </c>
    </row>
    <row r="425" spans="1:3" hidden="1" outlineLevel="2" x14ac:dyDescent="0.35">
      <c r="A425" t="s">
        <v>3</v>
      </c>
      <c r="B425">
        <v>5553385</v>
      </c>
      <c r="C425">
        <v>20560661</v>
      </c>
    </row>
    <row r="426" spans="1:3" hidden="1" outlineLevel="2" x14ac:dyDescent="0.35">
      <c r="A426" t="s">
        <v>3</v>
      </c>
      <c r="B426">
        <v>1008</v>
      </c>
      <c r="C426">
        <v>19736</v>
      </c>
    </row>
    <row r="427" spans="1:3" outlineLevel="1" collapsed="1" x14ac:dyDescent="0.35">
      <c r="A427" s="13" t="s">
        <v>171</v>
      </c>
      <c r="B427">
        <f>SUBTOTAL(9,B416:B426)</f>
        <v>19513724</v>
      </c>
      <c r="C427">
        <f>SUBTOTAL(9,C416:C426)</f>
        <v>151583432</v>
      </c>
    </row>
    <row r="428" spans="1:3" hidden="1" outlineLevel="2" x14ac:dyDescent="0.35">
      <c r="A428" t="s">
        <v>311</v>
      </c>
      <c r="B428">
        <v>9000</v>
      </c>
      <c r="C428">
        <v>111348</v>
      </c>
    </row>
    <row r="429" spans="1:3" outlineLevel="1" collapsed="1" x14ac:dyDescent="0.35">
      <c r="A429" s="13" t="s">
        <v>314</v>
      </c>
      <c r="B429">
        <f>SUBTOTAL(9,B428:B428)</f>
        <v>9000</v>
      </c>
      <c r="C429">
        <f>SUBTOTAL(9,C428:C428)</f>
        <v>111348</v>
      </c>
    </row>
    <row r="430" spans="1:3" hidden="1" outlineLevel="2" x14ac:dyDescent="0.35">
      <c r="A430" t="s">
        <v>67</v>
      </c>
      <c r="B430">
        <v>54</v>
      </c>
      <c r="C430">
        <v>594</v>
      </c>
    </row>
    <row r="431" spans="1:3" hidden="1" outlineLevel="2" x14ac:dyDescent="0.35">
      <c r="A431" t="s">
        <v>67</v>
      </c>
      <c r="B431">
        <v>243</v>
      </c>
      <c r="C431">
        <v>3534</v>
      </c>
    </row>
    <row r="432" spans="1:3" hidden="1" outlineLevel="2" x14ac:dyDescent="0.35">
      <c r="A432" t="s">
        <v>67</v>
      </c>
      <c r="B432">
        <v>6452</v>
      </c>
      <c r="C432">
        <v>60628</v>
      </c>
    </row>
    <row r="433" spans="1:3" hidden="1" outlineLevel="2" x14ac:dyDescent="0.35">
      <c r="A433" t="s">
        <v>67</v>
      </c>
      <c r="B433">
        <v>1791</v>
      </c>
      <c r="C433">
        <v>20776</v>
      </c>
    </row>
    <row r="434" spans="1:3" outlineLevel="1" collapsed="1" x14ac:dyDescent="0.35">
      <c r="A434" s="13" t="s">
        <v>173</v>
      </c>
      <c r="B434">
        <f>SUBTOTAL(9,B430:B433)</f>
        <v>8540</v>
      </c>
      <c r="C434">
        <f>SUBTOTAL(9,C430:C433)</f>
        <v>85532</v>
      </c>
    </row>
    <row r="435" spans="1:3" hidden="1" outlineLevel="2" x14ac:dyDescent="0.35">
      <c r="A435" t="s">
        <v>347</v>
      </c>
      <c r="B435">
        <v>189</v>
      </c>
      <c r="C435">
        <v>2749</v>
      </c>
    </row>
    <row r="436" spans="1:3" hidden="1" outlineLevel="2" x14ac:dyDescent="0.35">
      <c r="A436" t="s">
        <v>347</v>
      </c>
      <c r="B436">
        <v>144</v>
      </c>
      <c r="C436">
        <v>3018</v>
      </c>
    </row>
    <row r="437" spans="1:3" outlineLevel="1" collapsed="1" x14ac:dyDescent="0.35">
      <c r="A437" s="13" t="s">
        <v>352</v>
      </c>
      <c r="B437">
        <f>SUBTOTAL(9,B435:B436)</f>
        <v>333</v>
      </c>
      <c r="C437">
        <f>SUBTOTAL(9,C435:C436)</f>
        <v>5767</v>
      </c>
    </row>
    <row r="438" spans="1:3" hidden="1" outlineLevel="2" x14ac:dyDescent="0.35">
      <c r="A438" t="s">
        <v>33</v>
      </c>
      <c r="B438">
        <v>18</v>
      </c>
      <c r="C438">
        <v>425</v>
      </c>
    </row>
    <row r="439" spans="1:3" hidden="1" outlineLevel="2" x14ac:dyDescent="0.35">
      <c r="A439" t="s">
        <v>33</v>
      </c>
      <c r="B439">
        <v>0</v>
      </c>
      <c r="C439">
        <v>0</v>
      </c>
    </row>
    <row r="440" spans="1:3" hidden="1" outlineLevel="2" x14ac:dyDescent="0.35">
      <c r="A440" t="s">
        <v>33</v>
      </c>
      <c r="B440">
        <v>338</v>
      </c>
      <c r="C440">
        <v>3750</v>
      </c>
    </row>
    <row r="441" spans="1:3" hidden="1" outlineLevel="2" x14ac:dyDescent="0.35">
      <c r="A441" t="s">
        <v>33</v>
      </c>
      <c r="B441">
        <v>31364</v>
      </c>
      <c r="C441">
        <v>335192</v>
      </c>
    </row>
    <row r="442" spans="1:3" hidden="1" outlineLevel="2" x14ac:dyDescent="0.35">
      <c r="A442" t="s">
        <v>33</v>
      </c>
      <c r="B442">
        <v>5356</v>
      </c>
      <c r="C442">
        <v>78408</v>
      </c>
    </row>
    <row r="443" spans="1:3" outlineLevel="1" collapsed="1" x14ac:dyDescent="0.35">
      <c r="A443" s="13" t="s">
        <v>174</v>
      </c>
      <c r="B443">
        <f>SUBTOTAL(9,B438:B442)</f>
        <v>37076</v>
      </c>
      <c r="C443">
        <f>SUBTOTAL(9,C438:C442)</f>
        <v>417775</v>
      </c>
    </row>
    <row r="444" spans="1:3" hidden="1" outlineLevel="2" x14ac:dyDescent="0.35">
      <c r="A444" t="s">
        <v>182</v>
      </c>
      <c r="B444">
        <v>324</v>
      </c>
      <c r="C444">
        <v>4139</v>
      </c>
    </row>
    <row r="445" spans="1:3" outlineLevel="1" collapsed="1" x14ac:dyDescent="0.35">
      <c r="A445" s="13" t="s">
        <v>192</v>
      </c>
      <c r="B445">
        <f>SUBTOTAL(9,B444:B444)</f>
        <v>324</v>
      </c>
      <c r="C445">
        <f>SUBTOTAL(9,C444:C444)</f>
        <v>4139</v>
      </c>
    </row>
    <row r="446" spans="1:3" x14ac:dyDescent="0.35">
      <c r="A446" s="13" t="s">
        <v>176</v>
      </c>
      <c r="B446">
        <f>SUBTOTAL(9,B2:B444)</f>
        <v>78353101</v>
      </c>
      <c r="C446">
        <f>SUBTOTAL(9,C2:C444)</f>
        <v>546217616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68FF-8B99-48F5-AA51-849609333B7F}">
  <dimension ref="A1:C91"/>
  <sheetViews>
    <sheetView workbookViewId="0">
      <selection sqref="A1:C65536"/>
    </sheetView>
  </sheetViews>
  <sheetFormatPr defaultRowHeight="14.5" x14ac:dyDescent="0.35"/>
  <cols>
    <col min="1" max="1" width="44.26953125" bestFit="1" customWidth="1"/>
    <col min="2" max="2" width="12.26953125" bestFit="1" customWidth="1"/>
    <col min="3" max="3" width="13.7265625" bestFit="1" customWidth="1"/>
  </cols>
  <sheetData>
    <row r="1" spans="1:3" x14ac:dyDescent="0.35">
      <c r="A1" t="s">
        <v>0</v>
      </c>
      <c r="B1" t="s">
        <v>196</v>
      </c>
      <c r="C1" t="s">
        <v>197</v>
      </c>
    </row>
    <row r="2" spans="1:3" x14ac:dyDescent="0.35">
      <c r="A2" t="s">
        <v>288</v>
      </c>
      <c r="B2">
        <v>19513724</v>
      </c>
      <c r="C2">
        <v>151583432</v>
      </c>
    </row>
    <row r="3" spans="1:3" x14ac:dyDescent="0.35">
      <c r="A3" t="s">
        <v>287</v>
      </c>
      <c r="B3">
        <v>23744448</v>
      </c>
      <c r="C3">
        <v>123197675</v>
      </c>
    </row>
    <row r="4" spans="1:3" x14ac:dyDescent="0.35">
      <c r="A4" t="s">
        <v>201</v>
      </c>
      <c r="B4">
        <v>17859525</v>
      </c>
      <c r="C4">
        <v>102942911</v>
      </c>
    </row>
    <row r="5" spans="1:3" x14ac:dyDescent="0.35">
      <c r="A5" t="s">
        <v>210</v>
      </c>
      <c r="B5">
        <v>3795763</v>
      </c>
      <c r="C5">
        <v>45450670</v>
      </c>
    </row>
    <row r="6" spans="1:3" x14ac:dyDescent="0.35">
      <c r="A6" t="s">
        <v>213</v>
      </c>
      <c r="B6">
        <v>1252088</v>
      </c>
      <c r="C6">
        <v>16292333</v>
      </c>
    </row>
    <row r="7" spans="1:3" x14ac:dyDescent="0.35">
      <c r="A7" t="s">
        <v>237</v>
      </c>
      <c r="B7">
        <v>1360836</v>
      </c>
      <c r="C7">
        <v>15186610</v>
      </c>
    </row>
    <row r="8" spans="1:3" x14ac:dyDescent="0.35">
      <c r="A8" t="s">
        <v>244</v>
      </c>
      <c r="B8">
        <v>1784750</v>
      </c>
      <c r="C8">
        <v>13852821</v>
      </c>
    </row>
    <row r="9" spans="1:3" x14ac:dyDescent="0.35">
      <c r="A9" t="s">
        <v>226</v>
      </c>
      <c r="B9">
        <v>1307927</v>
      </c>
      <c r="C9">
        <v>12753920</v>
      </c>
    </row>
    <row r="10" spans="1:3" x14ac:dyDescent="0.35">
      <c r="A10" t="s">
        <v>229</v>
      </c>
      <c r="B10">
        <v>2595781</v>
      </c>
      <c r="C10">
        <v>11520189</v>
      </c>
    </row>
    <row r="11" spans="1:3" x14ac:dyDescent="0.35">
      <c r="A11" t="s">
        <v>272</v>
      </c>
      <c r="B11">
        <v>408373</v>
      </c>
      <c r="C11">
        <v>7678447</v>
      </c>
    </row>
    <row r="12" spans="1:3" x14ac:dyDescent="0.35">
      <c r="A12" t="s">
        <v>258</v>
      </c>
      <c r="B12">
        <v>588470</v>
      </c>
      <c r="C12">
        <v>5778929</v>
      </c>
    </row>
    <row r="13" spans="1:3" x14ac:dyDescent="0.35">
      <c r="A13" t="s">
        <v>240</v>
      </c>
      <c r="B13">
        <v>414684</v>
      </c>
      <c r="C13">
        <v>5501711</v>
      </c>
    </row>
    <row r="14" spans="1:3" x14ac:dyDescent="0.35">
      <c r="A14" t="s">
        <v>232</v>
      </c>
      <c r="B14">
        <v>289652</v>
      </c>
      <c r="C14">
        <v>4710129</v>
      </c>
    </row>
    <row r="15" spans="1:3" x14ac:dyDescent="0.35">
      <c r="A15" t="s">
        <v>286</v>
      </c>
      <c r="B15">
        <v>267471</v>
      </c>
      <c r="C15">
        <v>3948804</v>
      </c>
    </row>
    <row r="16" spans="1:3" x14ac:dyDescent="0.35">
      <c r="A16" t="s">
        <v>220</v>
      </c>
      <c r="B16">
        <v>351258</v>
      </c>
      <c r="C16">
        <v>2305839</v>
      </c>
    </row>
    <row r="17" spans="1:3" x14ac:dyDescent="0.35">
      <c r="A17" t="s">
        <v>265</v>
      </c>
      <c r="B17">
        <v>267369</v>
      </c>
      <c r="C17">
        <v>2157365</v>
      </c>
    </row>
    <row r="18" spans="1:3" x14ac:dyDescent="0.35">
      <c r="A18" t="s">
        <v>245</v>
      </c>
      <c r="B18">
        <v>220325</v>
      </c>
      <c r="C18">
        <v>2031387</v>
      </c>
    </row>
    <row r="19" spans="1:3" x14ac:dyDescent="0.35">
      <c r="A19" t="s">
        <v>205</v>
      </c>
      <c r="B19">
        <v>215285</v>
      </c>
      <c r="C19">
        <v>1793422</v>
      </c>
    </row>
    <row r="20" spans="1:3" x14ac:dyDescent="0.35">
      <c r="A20" t="s">
        <v>208</v>
      </c>
      <c r="B20">
        <v>302676</v>
      </c>
      <c r="C20">
        <v>1772101</v>
      </c>
    </row>
    <row r="21" spans="1:3" x14ac:dyDescent="0.35">
      <c r="A21" t="s">
        <v>278</v>
      </c>
      <c r="B21">
        <v>192968</v>
      </c>
      <c r="C21">
        <v>1453300</v>
      </c>
    </row>
    <row r="22" spans="1:3" x14ac:dyDescent="0.35">
      <c r="A22" t="s">
        <v>281</v>
      </c>
      <c r="B22">
        <v>128280</v>
      </c>
      <c r="C22">
        <v>1370848</v>
      </c>
    </row>
    <row r="23" spans="1:3" x14ac:dyDescent="0.35">
      <c r="A23" t="s">
        <v>262</v>
      </c>
      <c r="B23">
        <v>166224</v>
      </c>
      <c r="C23">
        <v>1192288</v>
      </c>
    </row>
    <row r="24" spans="1:3" x14ac:dyDescent="0.35">
      <c r="A24" t="s">
        <v>280</v>
      </c>
      <c r="B24">
        <v>72352</v>
      </c>
      <c r="C24">
        <v>1021889</v>
      </c>
    </row>
    <row r="25" spans="1:3" x14ac:dyDescent="0.35">
      <c r="A25" t="s">
        <v>276</v>
      </c>
      <c r="B25">
        <v>243805</v>
      </c>
      <c r="C25">
        <v>985680</v>
      </c>
    </row>
    <row r="26" spans="1:3" x14ac:dyDescent="0.35">
      <c r="A26" t="s">
        <v>248</v>
      </c>
      <c r="B26">
        <v>61450</v>
      </c>
      <c r="C26">
        <v>762895</v>
      </c>
    </row>
    <row r="27" spans="1:3" x14ac:dyDescent="0.35">
      <c r="A27" t="s">
        <v>239</v>
      </c>
      <c r="B27">
        <v>84877</v>
      </c>
      <c r="C27">
        <v>606962</v>
      </c>
    </row>
    <row r="28" spans="1:3" x14ac:dyDescent="0.35">
      <c r="A28" t="s">
        <v>224</v>
      </c>
      <c r="B28">
        <v>44118</v>
      </c>
      <c r="C28">
        <v>603872</v>
      </c>
    </row>
    <row r="29" spans="1:3" x14ac:dyDescent="0.35">
      <c r="A29" t="s">
        <v>225</v>
      </c>
      <c r="B29">
        <v>53919</v>
      </c>
      <c r="C29">
        <v>534345</v>
      </c>
    </row>
    <row r="30" spans="1:3" x14ac:dyDescent="0.35">
      <c r="A30" t="s">
        <v>215</v>
      </c>
      <c r="B30">
        <v>41350</v>
      </c>
      <c r="C30">
        <v>509225</v>
      </c>
    </row>
    <row r="31" spans="1:3" x14ac:dyDescent="0.35">
      <c r="A31" t="s">
        <v>291</v>
      </c>
      <c r="B31">
        <v>37076</v>
      </c>
      <c r="C31">
        <v>417775</v>
      </c>
    </row>
    <row r="32" spans="1:3" x14ac:dyDescent="0.35">
      <c r="A32" t="s">
        <v>207</v>
      </c>
      <c r="B32">
        <v>49911</v>
      </c>
      <c r="C32">
        <v>384308</v>
      </c>
    </row>
    <row r="33" spans="1:3" x14ac:dyDescent="0.35">
      <c r="A33" t="s">
        <v>354</v>
      </c>
      <c r="B33">
        <v>27720</v>
      </c>
      <c r="C33">
        <v>366368</v>
      </c>
    </row>
    <row r="34" spans="1:3" x14ac:dyDescent="0.35">
      <c r="A34" t="s">
        <v>236</v>
      </c>
      <c r="B34">
        <v>35820</v>
      </c>
      <c r="C34">
        <v>363666</v>
      </c>
    </row>
    <row r="35" spans="1:3" x14ac:dyDescent="0.35">
      <c r="A35" t="s">
        <v>275</v>
      </c>
      <c r="B35">
        <v>104000</v>
      </c>
      <c r="C35">
        <v>357760</v>
      </c>
    </row>
    <row r="36" spans="1:3" x14ac:dyDescent="0.35">
      <c r="A36" t="s">
        <v>249</v>
      </c>
      <c r="B36">
        <v>30701</v>
      </c>
      <c r="C36">
        <v>352108</v>
      </c>
    </row>
    <row r="37" spans="1:3" x14ac:dyDescent="0.35">
      <c r="A37" t="s">
        <v>238</v>
      </c>
      <c r="B37">
        <v>29345</v>
      </c>
      <c r="C37">
        <v>321295</v>
      </c>
    </row>
    <row r="38" spans="1:3" x14ac:dyDescent="0.35">
      <c r="A38" t="s">
        <v>279</v>
      </c>
      <c r="B38">
        <v>73395</v>
      </c>
      <c r="C38">
        <v>310233</v>
      </c>
    </row>
    <row r="39" spans="1:3" x14ac:dyDescent="0.35">
      <c r="A39" t="s">
        <v>285</v>
      </c>
      <c r="B39">
        <v>37868</v>
      </c>
      <c r="C39">
        <v>296937</v>
      </c>
    </row>
    <row r="40" spans="1:3" x14ac:dyDescent="0.35">
      <c r="A40" t="s">
        <v>206</v>
      </c>
      <c r="B40">
        <v>18610</v>
      </c>
      <c r="C40">
        <v>263870</v>
      </c>
    </row>
    <row r="41" spans="1:3" x14ac:dyDescent="0.35">
      <c r="A41" t="s">
        <v>246</v>
      </c>
      <c r="B41">
        <v>27486</v>
      </c>
      <c r="C41">
        <v>261262</v>
      </c>
    </row>
    <row r="42" spans="1:3" x14ac:dyDescent="0.35">
      <c r="A42" t="s">
        <v>266</v>
      </c>
      <c r="B42">
        <v>21488</v>
      </c>
      <c r="C42">
        <v>255623</v>
      </c>
    </row>
    <row r="43" spans="1:3" x14ac:dyDescent="0.35">
      <c r="A43" t="s">
        <v>264</v>
      </c>
      <c r="B43">
        <v>28296</v>
      </c>
      <c r="C43">
        <v>240775</v>
      </c>
    </row>
    <row r="44" spans="1:3" x14ac:dyDescent="0.35">
      <c r="A44" t="s">
        <v>304</v>
      </c>
      <c r="B44">
        <v>15372</v>
      </c>
      <c r="C44">
        <v>215882</v>
      </c>
    </row>
    <row r="45" spans="1:3" x14ac:dyDescent="0.35">
      <c r="A45" t="s">
        <v>227</v>
      </c>
      <c r="B45">
        <v>17924</v>
      </c>
      <c r="C45">
        <v>205212</v>
      </c>
    </row>
    <row r="46" spans="1:3" x14ac:dyDescent="0.35">
      <c r="A46" t="s">
        <v>269</v>
      </c>
      <c r="B46">
        <v>19030</v>
      </c>
      <c r="C46">
        <v>185967</v>
      </c>
    </row>
    <row r="47" spans="1:3" x14ac:dyDescent="0.35">
      <c r="A47" t="s">
        <v>267</v>
      </c>
      <c r="B47">
        <v>12150</v>
      </c>
      <c r="C47">
        <v>162000</v>
      </c>
    </row>
    <row r="48" spans="1:3" x14ac:dyDescent="0.35">
      <c r="A48" t="s">
        <v>252</v>
      </c>
      <c r="B48">
        <v>8396</v>
      </c>
      <c r="C48">
        <v>155239</v>
      </c>
    </row>
    <row r="49" spans="1:3" x14ac:dyDescent="0.35">
      <c r="A49" t="s">
        <v>273</v>
      </c>
      <c r="B49">
        <v>14508</v>
      </c>
      <c r="C49">
        <v>148459</v>
      </c>
    </row>
    <row r="50" spans="1:3" x14ac:dyDescent="0.35">
      <c r="A50" t="s">
        <v>317</v>
      </c>
      <c r="B50">
        <v>9000</v>
      </c>
      <c r="C50">
        <v>111348</v>
      </c>
    </row>
    <row r="51" spans="1:3" x14ac:dyDescent="0.35">
      <c r="A51" t="s">
        <v>356</v>
      </c>
      <c r="B51">
        <v>4971</v>
      </c>
      <c r="C51">
        <v>103244</v>
      </c>
    </row>
    <row r="52" spans="1:3" x14ac:dyDescent="0.35">
      <c r="A52" t="s">
        <v>271</v>
      </c>
      <c r="B52">
        <v>11813</v>
      </c>
      <c r="C52">
        <v>101832</v>
      </c>
    </row>
    <row r="53" spans="1:3" x14ac:dyDescent="0.35">
      <c r="A53" t="s">
        <v>241</v>
      </c>
      <c r="B53">
        <v>9451</v>
      </c>
      <c r="C53">
        <v>91032</v>
      </c>
    </row>
    <row r="54" spans="1:3" x14ac:dyDescent="0.35">
      <c r="A54" t="s">
        <v>284</v>
      </c>
      <c r="B54">
        <v>4635</v>
      </c>
      <c r="C54">
        <v>88449</v>
      </c>
    </row>
    <row r="55" spans="1:3" x14ac:dyDescent="0.35">
      <c r="A55" t="s">
        <v>290</v>
      </c>
      <c r="B55">
        <v>8540</v>
      </c>
      <c r="C55">
        <v>85532</v>
      </c>
    </row>
    <row r="56" spans="1:3" x14ac:dyDescent="0.35">
      <c r="A56" t="s">
        <v>235</v>
      </c>
      <c r="B56">
        <v>5518</v>
      </c>
      <c r="C56">
        <v>81711</v>
      </c>
    </row>
    <row r="57" spans="1:3" x14ac:dyDescent="0.35">
      <c r="A57" t="s">
        <v>228</v>
      </c>
      <c r="B57">
        <v>7704</v>
      </c>
      <c r="C57">
        <v>71420</v>
      </c>
    </row>
    <row r="58" spans="1:3" x14ac:dyDescent="0.35">
      <c r="A58" t="s">
        <v>259</v>
      </c>
      <c r="B58">
        <v>4244</v>
      </c>
      <c r="C58">
        <v>59348</v>
      </c>
    </row>
    <row r="59" spans="1:3" x14ac:dyDescent="0.35">
      <c r="A59" t="s">
        <v>216</v>
      </c>
      <c r="B59">
        <v>4428</v>
      </c>
      <c r="C59">
        <v>58208</v>
      </c>
    </row>
    <row r="60" spans="1:3" x14ac:dyDescent="0.35">
      <c r="A60" t="s">
        <v>211</v>
      </c>
      <c r="B60">
        <v>4356</v>
      </c>
      <c r="C60">
        <v>58080</v>
      </c>
    </row>
    <row r="61" spans="1:3" x14ac:dyDescent="0.35">
      <c r="A61" t="s">
        <v>261</v>
      </c>
      <c r="B61">
        <v>4210</v>
      </c>
      <c r="C61">
        <v>53937</v>
      </c>
    </row>
    <row r="62" spans="1:3" x14ac:dyDescent="0.35">
      <c r="A62" t="s">
        <v>253</v>
      </c>
      <c r="B62">
        <v>1485</v>
      </c>
      <c r="C62">
        <v>50512</v>
      </c>
    </row>
    <row r="63" spans="1:3" x14ac:dyDescent="0.35">
      <c r="A63" t="s">
        <v>251</v>
      </c>
      <c r="B63">
        <v>3744</v>
      </c>
      <c r="C63">
        <v>38305</v>
      </c>
    </row>
    <row r="64" spans="1:3" x14ac:dyDescent="0.35">
      <c r="A64" t="s">
        <v>263</v>
      </c>
      <c r="B64">
        <v>2657</v>
      </c>
      <c r="C64">
        <v>38215</v>
      </c>
    </row>
    <row r="65" spans="1:3" x14ac:dyDescent="0.35">
      <c r="A65" t="s">
        <v>204</v>
      </c>
      <c r="B65">
        <v>2529</v>
      </c>
      <c r="C65">
        <v>37221</v>
      </c>
    </row>
    <row r="66" spans="1:3" x14ac:dyDescent="0.35">
      <c r="A66" t="s">
        <v>283</v>
      </c>
      <c r="B66">
        <v>2930</v>
      </c>
      <c r="C66">
        <v>34306</v>
      </c>
    </row>
    <row r="67" spans="1:3" x14ac:dyDescent="0.35">
      <c r="A67" t="s">
        <v>209</v>
      </c>
      <c r="B67">
        <v>3285</v>
      </c>
      <c r="C67">
        <v>33824</v>
      </c>
    </row>
    <row r="68" spans="1:3" x14ac:dyDescent="0.35">
      <c r="A68" t="s">
        <v>260</v>
      </c>
      <c r="B68">
        <v>2682</v>
      </c>
      <c r="C68">
        <v>32911</v>
      </c>
    </row>
    <row r="69" spans="1:3" x14ac:dyDescent="0.35">
      <c r="A69" t="s">
        <v>233</v>
      </c>
      <c r="B69">
        <v>1922</v>
      </c>
      <c r="C69">
        <v>25369</v>
      </c>
    </row>
    <row r="70" spans="1:3" x14ac:dyDescent="0.35">
      <c r="A70" t="s">
        <v>231</v>
      </c>
      <c r="B70">
        <v>1512</v>
      </c>
      <c r="C70">
        <v>21476</v>
      </c>
    </row>
    <row r="71" spans="1:3" x14ac:dyDescent="0.35">
      <c r="A71" t="s">
        <v>316</v>
      </c>
      <c r="B71">
        <v>1152</v>
      </c>
      <c r="C71">
        <v>20513</v>
      </c>
    </row>
    <row r="72" spans="1:3" x14ac:dyDescent="0.35">
      <c r="A72" t="s">
        <v>277</v>
      </c>
      <c r="B72">
        <v>1530</v>
      </c>
      <c r="C72">
        <v>18232</v>
      </c>
    </row>
    <row r="73" spans="1:3" x14ac:dyDescent="0.35">
      <c r="A73" t="s">
        <v>303</v>
      </c>
      <c r="B73">
        <v>1341</v>
      </c>
      <c r="C73">
        <v>17273</v>
      </c>
    </row>
    <row r="74" spans="1:3" x14ac:dyDescent="0.35">
      <c r="A74" t="s">
        <v>218</v>
      </c>
      <c r="B74">
        <v>1836</v>
      </c>
      <c r="C74">
        <v>16480</v>
      </c>
    </row>
    <row r="75" spans="1:3" x14ac:dyDescent="0.35">
      <c r="A75" t="s">
        <v>214</v>
      </c>
      <c r="B75">
        <v>918</v>
      </c>
      <c r="C75">
        <v>13973</v>
      </c>
    </row>
    <row r="76" spans="1:3" x14ac:dyDescent="0.35">
      <c r="A76" t="s">
        <v>274</v>
      </c>
      <c r="B76">
        <v>658</v>
      </c>
      <c r="C76">
        <v>12057</v>
      </c>
    </row>
    <row r="77" spans="1:3" x14ac:dyDescent="0.35">
      <c r="A77" t="s">
        <v>230</v>
      </c>
      <c r="B77">
        <v>338</v>
      </c>
      <c r="C77">
        <v>11475</v>
      </c>
    </row>
    <row r="78" spans="1:3" x14ac:dyDescent="0.35">
      <c r="A78" t="s">
        <v>242</v>
      </c>
      <c r="B78">
        <v>1035</v>
      </c>
      <c r="C78">
        <v>11075</v>
      </c>
    </row>
    <row r="79" spans="1:3" x14ac:dyDescent="0.35">
      <c r="A79" t="s">
        <v>250</v>
      </c>
      <c r="B79">
        <v>1008</v>
      </c>
      <c r="C79">
        <v>10020</v>
      </c>
    </row>
    <row r="80" spans="1:3" x14ac:dyDescent="0.35">
      <c r="A80" t="s">
        <v>247</v>
      </c>
      <c r="B80">
        <v>702</v>
      </c>
      <c r="C80">
        <v>9713</v>
      </c>
    </row>
    <row r="81" spans="1:3" x14ac:dyDescent="0.35">
      <c r="A81" t="s">
        <v>355</v>
      </c>
      <c r="B81">
        <v>540</v>
      </c>
      <c r="C81">
        <v>8956</v>
      </c>
    </row>
    <row r="82" spans="1:3" x14ac:dyDescent="0.35">
      <c r="A82" t="s">
        <v>219</v>
      </c>
      <c r="B82">
        <v>473</v>
      </c>
      <c r="C82">
        <v>7863</v>
      </c>
    </row>
    <row r="83" spans="1:3" x14ac:dyDescent="0.35">
      <c r="A83" t="s">
        <v>212</v>
      </c>
      <c r="B83">
        <v>315</v>
      </c>
      <c r="C83">
        <v>6160</v>
      </c>
    </row>
    <row r="84" spans="1:3" x14ac:dyDescent="0.35">
      <c r="A84" t="s">
        <v>357</v>
      </c>
      <c r="B84">
        <v>333</v>
      </c>
      <c r="C84">
        <v>5767</v>
      </c>
    </row>
    <row r="85" spans="1:3" x14ac:dyDescent="0.35">
      <c r="A85" t="s">
        <v>293</v>
      </c>
      <c r="B85">
        <v>324</v>
      </c>
      <c r="C85">
        <v>4139</v>
      </c>
    </row>
    <row r="86" spans="1:3" x14ac:dyDescent="0.35">
      <c r="A86" t="s">
        <v>243</v>
      </c>
      <c r="B86">
        <v>90</v>
      </c>
      <c r="C86">
        <v>2066</v>
      </c>
    </row>
    <row r="87" spans="1:3" x14ac:dyDescent="0.35">
      <c r="A87" t="s">
        <v>223</v>
      </c>
      <c r="B87">
        <v>36</v>
      </c>
      <c r="C87">
        <v>704</v>
      </c>
    </row>
    <row r="88" spans="1:3" x14ac:dyDescent="0.35">
      <c r="A88" t="s">
        <v>270</v>
      </c>
      <c r="B88">
        <v>12</v>
      </c>
      <c r="C88">
        <v>132</v>
      </c>
    </row>
    <row r="89" spans="1:3" x14ac:dyDescent="0.35">
      <c r="A89" t="s">
        <v>202</v>
      </c>
      <c r="B89">
        <v>0</v>
      </c>
      <c r="C89">
        <v>0</v>
      </c>
    </row>
    <row r="90" spans="1:3" x14ac:dyDescent="0.35">
      <c r="A90" t="s">
        <v>203</v>
      </c>
      <c r="B90">
        <v>0</v>
      </c>
      <c r="C90">
        <v>0</v>
      </c>
    </row>
    <row r="91" spans="1:3" x14ac:dyDescent="0.35">
      <c r="A91" t="s">
        <v>324</v>
      </c>
      <c r="B91">
        <v>0</v>
      </c>
      <c r="C91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4D37A-1508-4813-9C55-7D6376F5553F}">
  <dimension ref="A1:I102"/>
  <sheetViews>
    <sheetView workbookViewId="0">
      <selection activeCell="I102" sqref="I2:I102"/>
    </sheetView>
  </sheetViews>
  <sheetFormatPr defaultRowHeight="14.5" x14ac:dyDescent="0.35"/>
  <cols>
    <col min="1" max="1" width="44.26953125" bestFit="1" customWidth="1"/>
    <col min="2" max="2" width="12.26953125" bestFit="1" customWidth="1"/>
    <col min="3" max="3" width="13.7265625" bestFit="1" customWidth="1"/>
    <col min="7" max="7" width="39.26953125" bestFit="1" customWidth="1"/>
    <col min="8" max="8" width="12.26953125" bestFit="1" customWidth="1"/>
    <col min="9" max="9" width="13.7265625" bestFit="1" customWidth="1"/>
  </cols>
  <sheetData>
    <row r="1" spans="1:9" x14ac:dyDescent="0.35">
      <c r="A1" t="s">
        <v>0</v>
      </c>
      <c r="B1" t="s">
        <v>196</v>
      </c>
      <c r="C1" t="s">
        <v>197</v>
      </c>
      <c r="G1" t="s">
        <v>0</v>
      </c>
      <c r="H1" t="s">
        <v>196</v>
      </c>
      <c r="I1" t="s">
        <v>197</v>
      </c>
    </row>
    <row r="2" spans="1:9" x14ac:dyDescent="0.35">
      <c r="A2" t="s">
        <v>73</v>
      </c>
      <c r="G2" t="s">
        <v>73</v>
      </c>
      <c r="H2" s="26">
        <v>846</v>
      </c>
      <c r="I2" s="26">
        <v>14288</v>
      </c>
    </row>
    <row r="3" spans="1:9" x14ac:dyDescent="0.35">
      <c r="A3" t="s">
        <v>201</v>
      </c>
      <c r="B3">
        <v>17859525</v>
      </c>
      <c r="C3">
        <v>102942911</v>
      </c>
      <c r="G3" t="s">
        <v>5</v>
      </c>
      <c r="H3" s="26">
        <v>14201921</v>
      </c>
      <c r="I3" s="26">
        <v>93566453</v>
      </c>
    </row>
    <row r="4" spans="1:9" x14ac:dyDescent="0.35">
      <c r="A4" t="s">
        <v>202</v>
      </c>
      <c r="B4">
        <v>0</v>
      </c>
      <c r="C4">
        <v>0</v>
      </c>
      <c r="H4" s="26"/>
      <c r="I4" s="26"/>
    </row>
    <row r="5" spans="1:9" x14ac:dyDescent="0.35">
      <c r="A5" t="s">
        <v>203</v>
      </c>
      <c r="B5">
        <v>0</v>
      </c>
      <c r="C5">
        <v>0</v>
      </c>
      <c r="G5" t="s">
        <v>45</v>
      </c>
      <c r="H5" s="26">
        <v>12600</v>
      </c>
      <c r="I5" s="26">
        <v>191847</v>
      </c>
    </row>
    <row r="6" spans="1:9" x14ac:dyDescent="0.35">
      <c r="A6" t="s">
        <v>204</v>
      </c>
      <c r="B6">
        <v>2529</v>
      </c>
      <c r="C6">
        <v>37221</v>
      </c>
      <c r="G6" t="s">
        <v>46</v>
      </c>
      <c r="H6" s="26">
        <v>18545</v>
      </c>
      <c r="I6" s="26">
        <v>189751</v>
      </c>
    </row>
    <row r="7" spans="1:9" x14ac:dyDescent="0.35">
      <c r="A7" t="s">
        <v>205</v>
      </c>
      <c r="B7">
        <v>215285</v>
      </c>
      <c r="C7">
        <v>1793422</v>
      </c>
      <c r="G7" t="s">
        <v>16</v>
      </c>
      <c r="H7" s="26">
        <v>646187</v>
      </c>
      <c r="I7" s="26">
        <v>3605249</v>
      </c>
    </row>
    <row r="8" spans="1:9" x14ac:dyDescent="0.35">
      <c r="A8" t="s">
        <v>206</v>
      </c>
      <c r="B8">
        <v>18610</v>
      </c>
      <c r="C8">
        <v>263870</v>
      </c>
      <c r="G8" t="s">
        <v>40</v>
      </c>
      <c r="H8" s="26">
        <v>19845</v>
      </c>
      <c r="I8" s="26">
        <v>266996</v>
      </c>
    </row>
    <row r="9" spans="1:9" x14ac:dyDescent="0.35">
      <c r="A9" t="s">
        <v>207</v>
      </c>
      <c r="B9">
        <v>49911</v>
      </c>
      <c r="C9">
        <v>384308</v>
      </c>
      <c r="G9" t="s">
        <v>41</v>
      </c>
      <c r="H9" s="26">
        <v>36492</v>
      </c>
      <c r="I9" s="26">
        <v>235800</v>
      </c>
    </row>
    <row r="10" spans="1:9" x14ac:dyDescent="0.35">
      <c r="A10" t="s">
        <v>208</v>
      </c>
      <c r="B10">
        <v>302676</v>
      </c>
      <c r="C10">
        <v>1772101</v>
      </c>
      <c r="G10" t="s">
        <v>21</v>
      </c>
      <c r="H10" s="26">
        <v>242806</v>
      </c>
      <c r="I10" s="26">
        <v>1552641</v>
      </c>
    </row>
    <row r="11" spans="1:9" x14ac:dyDescent="0.35">
      <c r="A11" t="s">
        <v>209</v>
      </c>
      <c r="B11">
        <v>3285</v>
      </c>
      <c r="C11">
        <v>33824</v>
      </c>
      <c r="H11" s="26"/>
      <c r="I11" s="26"/>
    </row>
    <row r="12" spans="1:9" x14ac:dyDescent="0.35">
      <c r="A12" t="s">
        <v>210</v>
      </c>
      <c r="B12">
        <v>3795763</v>
      </c>
      <c r="C12">
        <v>45450670</v>
      </c>
      <c r="G12" t="s">
        <v>6</v>
      </c>
      <c r="H12" s="26">
        <v>3713928</v>
      </c>
      <c r="I12" s="26">
        <v>44874828</v>
      </c>
    </row>
    <row r="13" spans="1:9" x14ac:dyDescent="0.35">
      <c r="A13" t="s">
        <v>211</v>
      </c>
      <c r="B13">
        <v>4356</v>
      </c>
      <c r="C13">
        <v>58080</v>
      </c>
      <c r="G13" t="s">
        <v>38</v>
      </c>
      <c r="H13" s="26">
        <v>18873</v>
      </c>
      <c r="I13" s="26">
        <v>294258</v>
      </c>
    </row>
    <row r="14" spans="1:9" x14ac:dyDescent="0.35">
      <c r="A14" t="s">
        <v>212</v>
      </c>
      <c r="B14">
        <v>315</v>
      </c>
      <c r="C14">
        <v>6160</v>
      </c>
      <c r="G14" t="s">
        <v>78</v>
      </c>
      <c r="H14" s="26">
        <v>163</v>
      </c>
      <c r="I14" s="26">
        <v>5302</v>
      </c>
    </row>
    <row r="15" spans="1:9" x14ac:dyDescent="0.35">
      <c r="A15" t="s">
        <v>213</v>
      </c>
      <c r="B15">
        <v>1252088</v>
      </c>
      <c r="C15">
        <v>16292333</v>
      </c>
      <c r="G15" t="s">
        <v>9</v>
      </c>
      <c r="H15" s="26">
        <v>816379</v>
      </c>
      <c r="I15" s="26">
        <v>10800530</v>
      </c>
    </row>
    <row r="16" spans="1:9" x14ac:dyDescent="0.35">
      <c r="A16" t="s">
        <v>214</v>
      </c>
      <c r="B16">
        <v>918</v>
      </c>
      <c r="C16">
        <v>13973</v>
      </c>
      <c r="G16" t="s">
        <v>76</v>
      </c>
      <c r="H16" s="26">
        <v>459</v>
      </c>
      <c r="I16" s="26">
        <v>7163</v>
      </c>
    </row>
    <row r="17" spans="1:9" x14ac:dyDescent="0.35">
      <c r="A17" t="s">
        <v>215</v>
      </c>
      <c r="B17">
        <v>41350</v>
      </c>
      <c r="C17">
        <v>509225</v>
      </c>
      <c r="G17" t="s">
        <v>24</v>
      </c>
      <c r="H17" s="26">
        <v>51463</v>
      </c>
      <c r="I17" s="26">
        <v>729052</v>
      </c>
    </row>
    <row r="18" spans="1:9" x14ac:dyDescent="0.35">
      <c r="A18" t="s">
        <v>216</v>
      </c>
      <c r="B18">
        <v>4428</v>
      </c>
      <c r="C18">
        <v>58208</v>
      </c>
      <c r="H18" s="26"/>
      <c r="I18" s="26"/>
    </row>
    <row r="19" spans="1:9" x14ac:dyDescent="0.35">
      <c r="A19" t="s">
        <v>303</v>
      </c>
      <c r="B19">
        <v>1341</v>
      </c>
      <c r="C19">
        <v>17273</v>
      </c>
      <c r="H19" s="26"/>
      <c r="I19" s="26"/>
    </row>
    <row r="20" spans="1:9" x14ac:dyDescent="0.35">
      <c r="A20" t="s">
        <v>218</v>
      </c>
      <c r="B20">
        <v>1836</v>
      </c>
      <c r="C20">
        <v>16480</v>
      </c>
      <c r="G20" t="s">
        <v>58</v>
      </c>
      <c r="H20" s="26">
        <v>7560</v>
      </c>
      <c r="I20" s="26">
        <v>73269</v>
      </c>
    </row>
    <row r="21" spans="1:9" x14ac:dyDescent="0.35">
      <c r="A21" t="s">
        <v>219</v>
      </c>
      <c r="B21">
        <v>473</v>
      </c>
      <c r="C21">
        <v>7863</v>
      </c>
      <c r="G21" t="s">
        <v>64</v>
      </c>
      <c r="H21" s="26">
        <v>3776</v>
      </c>
      <c r="I21" s="26">
        <v>48304</v>
      </c>
    </row>
    <row r="22" spans="1:9" x14ac:dyDescent="0.35">
      <c r="A22" t="s">
        <v>220</v>
      </c>
      <c r="B22">
        <v>351258</v>
      </c>
      <c r="C22">
        <v>2305839</v>
      </c>
      <c r="G22" t="s">
        <v>17</v>
      </c>
      <c r="H22" s="26">
        <v>310429</v>
      </c>
      <c r="I22" s="26">
        <v>2724749</v>
      </c>
    </row>
    <row r="23" spans="1:9" x14ac:dyDescent="0.35">
      <c r="A23" t="s">
        <v>84</v>
      </c>
      <c r="G23" t="s">
        <v>84</v>
      </c>
      <c r="H23" s="26">
        <v>70</v>
      </c>
      <c r="I23" s="26">
        <v>1386</v>
      </c>
    </row>
    <row r="24" spans="1:9" x14ac:dyDescent="0.35">
      <c r="A24" t="s">
        <v>48</v>
      </c>
      <c r="G24" t="s">
        <v>48</v>
      </c>
      <c r="H24" s="26">
        <v>48000</v>
      </c>
      <c r="I24" s="26">
        <v>141120</v>
      </c>
    </row>
    <row r="25" spans="1:9" x14ac:dyDescent="0.35">
      <c r="A25" t="s">
        <v>223</v>
      </c>
      <c r="B25">
        <v>36</v>
      </c>
      <c r="C25">
        <v>704</v>
      </c>
      <c r="G25" t="s">
        <v>85</v>
      </c>
      <c r="H25" s="26">
        <v>54</v>
      </c>
      <c r="I25" s="26">
        <v>1058</v>
      </c>
    </row>
    <row r="26" spans="1:9" x14ac:dyDescent="0.35">
      <c r="A26" t="s">
        <v>224</v>
      </c>
      <c r="B26">
        <v>44118</v>
      </c>
      <c r="C26">
        <v>603872</v>
      </c>
      <c r="G26" t="s">
        <v>35</v>
      </c>
      <c r="H26" s="26">
        <v>36721</v>
      </c>
      <c r="I26" s="26">
        <v>467629</v>
      </c>
    </row>
    <row r="27" spans="1:9" x14ac:dyDescent="0.35">
      <c r="A27" t="s">
        <v>225</v>
      </c>
      <c r="B27">
        <v>53919</v>
      </c>
      <c r="C27">
        <v>534345</v>
      </c>
      <c r="G27" t="s">
        <v>30</v>
      </c>
      <c r="H27" s="26">
        <v>61970</v>
      </c>
      <c r="I27" s="26">
        <v>607206</v>
      </c>
    </row>
    <row r="28" spans="1:9" x14ac:dyDescent="0.35">
      <c r="A28" t="s">
        <v>226</v>
      </c>
      <c r="B28">
        <v>1307927</v>
      </c>
      <c r="C28">
        <v>12753920</v>
      </c>
      <c r="G28" t="s">
        <v>8</v>
      </c>
      <c r="H28" s="26">
        <v>1532776</v>
      </c>
      <c r="I28" s="26">
        <v>13814376</v>
      </c>
    </row>
    <row r="29" spans="1:9" x14ac:dyDescent="0.35">
      <c r="A29" t="s">
        <v>227</v>
      </c>
      <c r="B29">
        <v>17924</v>
      </c>
      <c r="C29">
        <v>205212</v>
      </c>
      <c r="G29" t="s">
        <v>55</v>
      </c>
      <c r="H29" s="26">
        <v>8060</v>
      </c>
      <c r="I29" s="26">
        <v>89966</v>
      </c>
    </row>
    <row r="30" spans="1:9" x14ac:dyDescent="0.35">
      <c r="A30" t="s">
        <v>228</v>
      </c>
      <c r="B30">
        <v>7704</v>
      </c>
      <c r="C30">
        <v>71420</v>
      </c>
      <c r="H30" s="26"/>
      <c r="I30" s="26"/>
    </row>
    <row r="31" spans="1:9" x14ac:dyDescent="0.35">
      <c r="A31" t="s">
        <v>229</v>
      </c>
      <c r="B31">
        <v>2595781</v>
      </c>
      <c r="C31">
        <v>11520189</v>
      </c>
      <c r="G31" t="s">
        <v>7</v>
      </c>
      <c r="H31" s="26">
        <v>3249654</v>
      </c>
      <c r="I31" s="26">
        <v>14897058</v>
      </c>
    </row>
    <row r="32" spans="1:9" x14ac:dyDescent="0.35">
      <c r="A32" t="s">
        <v>230</v>
      </c>
      <c r="B32">
        <v>338</v>
      </c>
      <c r="C32">
        <v>11475</v>
      </c>
      <c r="G32" t="s">
        <v>49</v>
      </c>
      <c r="H32" s="26">
        <v>9793</v>
      </c>
      <c r="I32" s="26">
        <v>136462</v>
      </c>
    </row>
    <row r="33" spans="1:9" x14ac:dyDescent="0.35">
      <c r="A33" t="s">
        <v>231</v>
      </c>
      <c r="B33">
        <v>1512</v>
      </c>
      <c r="C33">
        <v>21476</v>
      </c>
      <c r="H33" s="26"/>
      <c r="I33" s="26"/>
    </row>
    <row r="34" spans="1:9" x14ac:dyDescent="0.35">
      <c r="A34" t="s">
        <v>232</v>
      </c>
      <c r="B34">
        <v>289652</v>
      </c>
      <c r="C34">
        <v>4710129</v>
      </c>
      <c r="G34" t="s">
        <v>15</v>
      </c>
      <c r="H34" s="26">
        <v>241363</v>
      </c>
      <c r="I34" s="26">
        <v>4242693</v>
      </c>
    </row>
    <row r="35" spans="1:9" x14ac:dyDescent="0.35">
      <c r="A35" t="s">
        <v>233</v>
      </c>
      <c r="B35">
        <v>1922</v>
      </c>
      <c r="C35">
        <v>25369</v>
      </c>
      <c r="G35" t="s">
        <v>72</v>
      </c>
      <c r="H35" s="26">
        <v>1480</v>
      </c>
      <c r="I35" s="26">
        <v>17447</v>
      </c>
    </row>
    <row r="36" spans="1:9" x14ac:dyDescent="0.35">
      <c r="A36" t="s">
        <v>50</v>
      </c>
      <c r="G36" t="s">
        <v>50</v>
      </c>
      <c r="H36" s="26">
        <v>13777</v>
      </c>
      <c r="I36" s="26">
        <v>133625</v>
      </c>
    </row>
    <row r="37" spans="1:9" x14ac:dyDescent="0.35">
      <c r="A37" t="s">
        <v>235</v>
      </c>
      <c r="B37">
        <v>5518</v>
      </c>
      <c r="C37">
        <v>81711</v>
      </c>
      <c r="G37" t="s">
        <v>53</v>
      </c>
      <c r="H37" s="26">
        <v>7857</v>
      </c>
      <c r="I37" s="26">
        <v>100320</v>
      </c>
    </row>
    <row r="38" spans="1:9" x14ac:dyDescent="0.35">
      <c r="A38" t="s">
        <v>236</v>
      </c>
      <c r="B38">
        <v>35820</v>
      </c>
      <c r="C38">
        <v>363666</v>
      </c>
      <c r="G38" t="s">
        <v>32</v>
      </c>
      <c r="H38" s="26">
        <v>47241</v>
      </c>
      <c r="I38" s="26">
        <v>556662</v>
      </c>
    </row>
    <row r="39" spans="1:9" x14ac:dyDescent="0.35">
      <c r="A39" t="s">
        <v>237</v>
      </c>
      <c r="B39">
        <v>1360836</v>
      </c>
      <c r="C39">
        <v>15186610</v>
      </c>
      <c r="G39" t="s">
        <v>10</v>
      </c>
      <c r="H39" s="26">
        <v>988435</v>
      </c>
      <c r="I39" s="26">
        <v>10236075</v>
      </c>
    </row>
    <row r="40" spans="1:9" x14ac:dyDescent="0.35">
      <c r="A40" t="s">
        <v>238</v>
      </c>
      <c r="B40">
        <v>29345</v>
      </c>
      <c r="C40">
        <v>321295</v>
      </c>
      <c r="G40" t="s">
        <v>34</v>
      </c>
      <c r="H40" s="26">
        <v>53564</v>
      </c>
      <c r="I40" s="26">
        <v>480525</v>
      </c>
    </row>
    <row r="41" spans="1:9" x14ac:dyDescent="0.35">
      <c r="A41" t="s">
        <v>239</v>
      </c>
      <c r="B41">
        <v>84877</v>
      </c>
      <c r="C41">
        <v>606962</v>
      </c>
      <c r="G41" t="s">
        <v>23</v>
      </c>
      <c r="H41" s="26">
        <v>96107</v>
      </c>
      <c r="I41" s="26">
        <v>895792</v>
      </c>
    </row>
    <row r="42" spans="1:9" x14ac:dyDescent="0.35">
      <c r="A42" t="s">
        <v>240</v>
      </c>
      <c r="B42">
        <v>414684</v>
      </c>
      <c r="C42">
        <v>5501711</v>
      </c>
      <c r="G42" t="s">
        <v>14</v>
      </c>
      <c r="H42" s="26">
        <v>377189</v>
      </c>
      <c r="I42" s="26">
        <v>4729496</v>
      </c>
    </row>
    <row r="43" spans="1:9" x14ac:dyDescent="0.35">
      <c r="A43" t="s">
        <v>241</v>
      </c>
      <c r="B43">
        <v>9451</v>
      </c>
      <c r="C43">
        <v>91032</v>
      </c>
      <c r="G43" t="s">
        <v>56</v>
      </c>
      <c r="H43" s="26">
        <v>9450</v>
      </c>
      <c r="I43" s="26">
        <v>81888</v>
      </c>
    </row>
    <row r="44" spans="1:9" x14ac:dyDescent="0.35">
      <c r="A44" t="s">
        <v>242</v>
      </c>
      <c r="B44">
        <v>1035</v>
      </c>
      <c r="C44">
        <v>11075</v>
      </c>
      <c r="G44" t="s">
        <v>62</v>
      </c>
      <c r="H44" s="26">
        <v>7556</v>
      </c>
      <c r="I44" s="26">
        <v>60197</v>
      </c>
    </row>
    <row r="45" spans="1:9" x14ac:dyDescent="0.35">
      <c r="A45" t="s">
        <v>243</v>
      </c>
      <c r="B45">
        <v>90</v>
      </c>
      <c r="C45">
        <v>2066</v>
      </c>
      <c r="G45" t="s">
        <v>82</v>
      </c>
      <c r="H45" s="26">
        <v>149</v>
      </c>
      <c r="I45" s="26">
        <v>1722</v>
      </c>
    </row>
    <row r="46" spans="1:9" x14ac:dyDescent="0.35">
      <c r="A46" t="s">
        <v>244</v>
      </c>
      <c r="B46">
        <v>1784750</v>
      </c>
      <c r="C46">
        <v>13852821</v>
      </c>
      <c r="G46" t="s">
        <v>12</v>
      </c>
      <c r="H46" s="26">
        <v>746784</v>
      </c>
      <c r="I46" s="26">
        <v>7490740</v>
      </c>
    </row>
    <row r="47" spans="1:9" x14ac:dyDescent="0.35">
      <c r="A47" t="s">
        <v>245</v>
      </c>
      <c r="B47">
        <v>220325</v>
      </c>
      <c r="C47">
        <v>2031387</v>
      </c>
      <c r="G47" t="s">
        <v>25</v>
      </c>
      <c r="H47" s="26">
        <v>68560</v>
      </c>
      <c r="I47" s="26">
        <v>685269</v>
      </c>
    </row>
    <row r="48" spans="1:9" x14ac:dyDescent="0.35">
      <c r="A48" t="s">
        <v>246</v>
      </c>
      <c r="B48">
        <v>27486</v>
      </c>
      <c r="C48">
        <v>261262</v>
      </c>
      <c r="H48" s="26"/>
      <c r="I48" s="26"/>
    </row>
    <row r="49" spans="1:9" x14ac:dyDescent="0.35">
      <c r="A49" t="s">
        <v>247</v>
      </c>
      <c r="B49">
        <v>702</v>
      </c>
      <c r="C49">
        <v>9713</v>
      </c>
      <c r="G49" t="s">
        <v>86</v>
      </c>
      <c r="H49" s="26">
        <v>0</v>
      </c>
      <c r="I49" s="26">
        <v>0</v>
      </c>
    </row>
    <row r="50" spans="1:9" x14ac:dyDescent="0.35">
      <c r="A50" t="s">
        <v>248</v>
      </c>
      <c r="B50">
        <v>61450</v>
      </c>
      <c r="C50">
        <v>762895</v>
      </c>
      <c r="G50" t="s">
        <v>26</v>
      </c>
      <c r="H50" s="26">
        <v>73226</v>
      </c>
      <c r="I50" s="26">
        <v>675635</v>
      </c>
    </row>
    <row r="51" spans="1:9" x14ac:dyDescent="0.35">
      <c r="A51" t="s">
        <v>249</v>
      </c>
      <c r="B51">
        <v>30701</v>
      </c>
      <c r="C51">
        <v>352108</v>
      </c>
      <c r="G51" t="s">
        <v>36</v>
      </c>
      <c r="H51" s="26">
        <v>38911</v>
      </c>
      <c r="I51" s="26">
        <v>388722</v>
      </c>
    </row>
    <row r="52" spans="1:9" x14ac:dyDescent="0.35">
      <c r="A52" t="s">
        <v>250</v>
      </c>
      <c r="B52">
        <v>1008</v>
      </c>
      <c r="C52">
        <v>10020</v>
      </c>
      <c r="G52" t="s">
        <v>59</v>
      </c>
      <c r="H52" s="26">
        <v>4365</v>
      </c>
      <c r="I52" s="26">
        <v>70040</v>
      </c>
    </row>
    <row r="53" spans="1:9" x14ac:dyDescent="0.35">
      <c r="A53" t="s">
        <v>251</v>
      </c>
      <c r="B53">
        <v>3744</v>
      </c>
      <c r="C53">
        <v>38305</v>
      </c>
      <c r="G53" t="s">
        <v>68</v>
      </c>
      <c r="H53" s="26">
        <v>4068</v>
      </c>
      <c r="I53" s="26">
        <v>33102</v>
      </c>
    </row>
    <row r="54" spans="1:9" x14ac:dyDescent="0.35">
      <c r="A54" t="s">
        <v>252</v>
      </c>
      <c r="B54">
        <v>8396</v>
      </c>
      <c r="C54">
        <v>155239</v>
      </c>
      <c r="G54" t="s">
        <v>74</v>
      </c>
      <c r="H54" s="26">
        <v>1035</v>
      </c>
      <c r="I54" s="26">
        <v>10620</v>
      </c>
    </row>
    <row r="55" spans="1:9" x14ac:dyDescent="0.35">
      <c r="A55" t="s">
        <v>253</v>
      </c>
      <c r="B55">
        <v>1485</v>
      </c>
      <c r="C55">
        <v>50512</v>
      </c>
      <c r="G55" t="s">
        <v>39</v>
      </c>
      <c r="H55" s="26">
        <v>23589</v>
      </c>
      <c r="I55" s="26">
        <v>285061</v>
      </c>
    </row>
    <row r="56" spans="1:9" x14ac:dyDescent="0.35">
      <c r="A56" t="s">
        <v>80</v>
      </c>
      <c r="G56" t="s">
        <v>80</v>
      </c>
      <c r="H56" s="26">
        <v>226</v>
      </c>
      <c r="I56" s="26">
        <v>2328</v>
      </c>
    </row>
    <row r="57" spans="1:9" x14ac:dyDescent="0.35">
      <c r="A57" t="s">
        <v>42</v>
      </c>
      <c r="G57" t="s">
        <v>42</v>
      </c>
      <c r="H57" s="26">
        <v>72000</v>
      </c>
      <c r="I57" s="26">
        <v>226954</v>
      </c>
    </row>
    <row r="58" spans="1:9" x14ac:dyDescent="0.35">
      <c r="A58" t="s">
        <v>75</v>
      </c>
      <c r="G58" t="s">
        <v>75</v>
      </c>
      <c r="H58" s="26">
        <v>810</v>
      </c>
      <c r="I58" s="26">
        <v>9490</v>
      </c>
    </row>
    <row r="59" spans="1:9" x14ac:dyDescent="0.35">
      <c r="A59" t="s">
        <v>83</v>
      </c>
      <c r="G59" t="s">
        <v>83</v>
      </c>
      <c r="H59" s="26">
        <v>203</v>
      </c>
      <c r="I59" s="26">
        <v>1496</v>
      </c>
    </row>
    <row r="60" spans="1:9" x14ac:dyDescent="0.35">
      <c r="A60" t="s">
        <v>258</v>
      </c>
      <c r="B60">
        <v>588470</v>
      </c>
      <c r="C60">
        <v>5778929</v>
      </c>
      <c r="G60" t="s">
        <v>13</v>
      </c>
      <c r="H60" s="26">
        <v>588443</v>
      </c>
      <c r="I60" s="26">
        <v>5844785</v>
      </c>
    </row>
    <row r="61" spans="1:9" x14ac:dyDescent="0.35">
      <c r="A61" t="s">
        <v>259</v>
      </c>
      <c r="B61">
        <v>4244</v>
      </c>
      <c r="C61">
        <v>59348</v>
      </c>
      <c r="G61" t="s">
        <v>63</v>
      </c>
      <c r="H61" s="26">
        <v>4474</v>
      </c>
      <c r="I61" s="26">
        <v>50350</v>
      </c>
    </row>
    <row r="62" spans="1:9" x14ac:dyDescent="0.35">
      <c r="A62" t="s">
        <v>260</v>
      </c>
      <c r="B62">
        <v>2682</v>
      </c>
      <c r="C62">
        <v>32911</v>
      </c>
      <c r="G62" t="s">
        <v>70</v>
      </c>
      <c r="H62" s="26">
        <v>1381</v>
      </c>
      <c r="I62" s="26">
        <v>19559</v>
      </c>
    </row>
    <row r="63" spans="1:9" x14ac:dyDescent="0.35">
      <c r="A63" t="s">
        <v>261</v>
      </c>
      <c r="B63">
        <v>4210</v>
      </c>
      <c r="C63">
        <v>53937</v>
      </c>
      <c r="G63" t="s">
        <v>61</v>
      </c>
      <c r="H63" s="26">
        <v>5305</v>
      </c>
      <c r="I63" s="26">
        <v>62837</v>
      </c>
    </row>
    <row r="64" spans="1:9" x14ac:dyDescent="0.35">
      <c r="A64" t="s">
        <v>262</v>
      </c>
      <c r="B64">
        <v>166224</v>
      </c>
      <c r="C64">
        <v>1192288</v>
      </c>
      <c r="G64" t="s">
        <v>28</v>
      </c>
      <c r="H64" s="26">
        <v>94192</v>
      </c>
      <c r="I64" s="26">
        <v>640675</v>
      </c>
    </row>
    <row r="65" spans="1:9" x14ac:dyDescent="0.35">
      <c r="A65" t="s">
        <v>354</v>
      </c>
      <c r="B65">
        <v>27720</v>
      </c>
      <c r="C65">
        <v>366368</v>
      </c>
      <c r="G65" t="s">
        <v>326</v>
      </c>
      <c r="H65" s="26">
        <v>0</v>
      </c>
      <c r="I65" s="26">
        <v>0</v>
      </c>
    </row>
    <row r="66" spans="1:9" x14ac:dyDescent="0.35">
      <c r="A66" t="s">
        <v>355</v>
      </c>
      <c r="B66">
        <v>540</v>
      </c>
      <c r="C66">
        <v>8956</v>
      </c>
      <c r="H66" s="26"/>
      <c r="I66" s="26"/>
    </row>
    <row r="67" spans="1:9" x14ac:dyDescent="0.35">
      <c r="A67" t="s">
        <v>263</v>
      </c>
      <c r="B67">
        <v>2657</v>
      </c>
      <c r="C67">
        <v>38215</v>
      </c>
      <c r="G67" t="s">
        <v>66</v>
      </c>
      <c r="H67" s="26">
        <v>3046</v>
      </c>
      <c r="I67" s="26">
        <v>44250</v>
      </c>
    </row>
    <row r="68" spans="1:9" x14ac:dyDescent="0.35">
      <c r="A68" t="s">
        <v>316</v>
      </c>
      <c r="B68">
        <v>1152</v>
      </c>
      <c r="C68">
        <v>20513</v>
      </c>
      <c r="H68" s="26"/>
      <c r="I68" s="26"/>
    </row>
    <row r="69" spans="1:9" x14ac:dyDescent="0.35">
      <c r="A69" t="s">
        <v>264</v>
      </c>
      <c r="B69">
        <v>28296</v>
      </c>
      <c r="C69">
        <v>240775</v>
      </c>
      <c r="G69" t="s">
        <v>44</v>
      </c>
      <c r="H69" s="26">
        <v>20395</v>
      </c>
      <c r="I69" s="26">
        <v>215061</v>
      </c>
    </row>
    <row r="70" spans="1:9" x14ac:dyDescent="0.35">
      <c r="A70" t="s">
        <v>265</v>
      </c>
      <c r="B70">
        <v>267369</v>
      </c>
      <c r="C70">
        <v>2157365</v>
      </c>
      <c r="G70" t="s">
        <v>18</v>
      </c>
      <c r="H70" s="26">
        <v>318543</v>
      </c>
      <c r="I70" s="26">
        <v>2318681</v>
      </c>
    </row>
    <row r="71" spans="1:9" x14ac:dyDescent="0.35">
      <c r="A71" t="s">
        <v>266</v>
      </c>
      <c r="B71">
        <v>21488</v>
      </c>
      <c r="C71">
        <v>255623</v>
      </c>
      <c r="G71" t="s">
        <v>87</v>
      </c>
      <c r="H71" s="26">
        <v>0</v>
      </c>
      <c r="I71" s="26">
        <v>0</v>
      </c>
    </row>
    <row r="72" spans="1:9" x14ac:dyDescent="0.35">
      <c r="A72" t="s">
        <v>304</v>
      </c>
      <c r="B72">
        <v>15372</v>
      </c>
      <c r="C72">
        <v>215882</v>
      </c>
      <c r="H72" s="26"/>
      <c r="I72" s="26"/>
    </row>
    <row r="73" spans="1:9" x14ac:dyDescent="0.35">
      <c r="A73" t="s">
        <v>267</v>
      </c>
      <c r="B73">
        <v>12150</v>
      </c>
      <c r="C73">
        <v>162000</v>
      </c>
      <c r="G73" t="s">
        <v>31</v>
      </c>
      <c r="H73" s="26">
        <v>41328</v>
      </c>
      <c r="I73" s="26">
        <v>573758</v>
      </c>
    </row>
    <row r="74" spans="1:9" x14ac:dyDescent="0.35">
      <c r="A74" t="s">
        <v>43</v>
      </c>
      <c r="G74" t="s">
        <v>43</v>
      </c>
      <c r="H74" s="26">
        <v>24192</v>
      </c>
      <c r="I74" s="26">
        <v>216485</v>
      </c>
    </row>
    <row r="75" spans="1:9" x14ac:dyDescent="0.35">
      <c r="A75" t="s">
        <v>269</v>
      </c>
      <c r="B75">
        <v>19030</v>
      </c>
      <c r="C75">
        <v>185967</v>
      </c>
      <c r="G75" t="s">
        <v>37</v>
      </c>
      <c r="H75" s="26">
        <v>25518</v>
      </c>
      <c r="I75" s="26">
        <v>303717</v>
      </c>
    </row>
    <row r="76" spans="1:9" x14ac:dyDescent="0.35">
      <c r="A76" t="s">
        <v>270</v>
      </c>
      <c r="B76">
        <v>12</v>
      </c>
      <c r="C76">
        <v>132</v>
      </c>
      <c r="G76" t="s">
        <v>77</v>
      </c>
      <c r="H76" s="26">
        <v>621</v>
      </c>
      <c r="I76" s="26">
        <v>6370</v>
      </c>
    </row>
    <row r="77" spans="1:9" x14ac:dyDescent="0.35">
      <c r="A77" t="s">
        <v>271</v>
      </c>
      <c r="B77">
        <v>11813</v>
      </c>
      <c r="C77">
        <v>101832</v>
      </c>
      <c r="G77" t="s">
        <v>51</v>
      </c>
      <c r="H77" s="26">
        <v>13230</v>
      </c>
      <c r="I77" s="26">
        <v>116011</v>
      </c>
    </row>
    <row r="78" spans="1:9" x14ac:dyDescent="0.35">
      <c r="A78" t="s">
        <v>356</v>
      </c>
      <c r="B78">
        <v>4971</v>
      </c>
      <c r="C78">
        <v>103244</v>
      </c>
      <c r="H78" s="26"/>
      <c r="I78" s="26"/>
    </row>
    <row r="79" spans="1:9" x14ac:dyDescent="0.35">
      <c r="A79" t="s">
        <v>272</v>
      </c>
      <c r="B79">
        <v>408373</v>
      </c>
      <c r="C79">
        <v>7678447</v>
      </c>
      <c r="G79" t="s">
        <v>11</v>
      </c>
      <c r="H79" s="26">
        <v>436775</v>
      </c>
      <c r="I79" s="26">
        <v>8528407</v>
      </c>
    </row>
    <row r="80" spans="1:9" x14ac:dyDescent="0.35">
      <c r="A80" t="s">
        <v>273</v>
      </c>
      <c r="B80">
        <v>14508</v>
      </c>
      <c r="C80">
        <v>148459</v>
      </c>
      <c r="G80" t="s">
        <v>57</v>
      </c>
      <c r="H80" s="26">
        <v>7992</v>
      </c>
      <c r="I80" s="26">
        <v>77084</v>
      </c>
    </row>
    <row r="81" spans="1:9" x14ac:dyDescent="0.35">
      <c r="A81" t="s">
        <v>274</v>
      </c>
      <c r="B81">
        <v>658</v>
      </c>
      <c r="C81">
        <v>12057</v>
      </c>
      <c r="G81" t="s">
        <v>79</v>
      </c>
      <c r="H81" s="26">
        <v>312</v>
      </c>
      <c r="I81" s="26">
        <v>4181</v>
      </c>
    </row>
    <row r="82" spans="1:9" x14ac:dyDescent="0.35">
      <c r="A82" t="s">
        <v>275</v>
      </c>
      <c r="B82">
        <v>104000</v>
      </c>
      <c r="C82">
        <v>357760</v>
      </c>
      <c r="G82" t="s">
        <v>54</v>
      </c>
      <c r="H82" s="26">
        <v>24000</v>
      </c>
      <c r="I82" s="26">
        <v>92400</v>
      </c>
    </row>
    <row r="83" spans="1:9" x14ac:dyDescent="0.35">
      <c r="A83" t="s">
        <v>276</v>
      </c>
      <c r="B83">
        <v>243805</v>
      </c>
      <c r="C83">
        <v>985680</v>
      </c>
      <c r="G83" t="s">
        <v>22</v>
      </c>
      <c r="H83" s="26">
        <v>194072</v>
      </c>
      <c r="I83" s="26">
        <v>986607</v>
      </c>
    </row>
    <row r="84" spans="1:9" x14ac:dyDescent="0.35">
      <c r="A84" t="s">
        <v>277</v>
      </c>
      <c r="B84">
        <v>1530</v>
      </c>
      <c r="C84">
        <v>18232</v>
      </c>
      <c r="G84" t="s">
        <v>69</v>
      </c>
      <c r="H84" s="26">
        <v>2514</v>
      </c>
      <c r="I84" s="26">
        <v>24505</v>
      </c>
    </row>
    <row r="85" spans="1:9" x14ac:dyDescent="0.35">
      <c r="A85" t="s">
        <v>324</v>
      </c>
      <c r="B85">
        <v>0</v>
      </c>
      <c r="C85">
        <v>0</v>
      </c>
      <c r="H85" s="26"/>
      <c r="I85" s="26"/>
    </row>
    <row r="86" spans="1:9" x14ac:dyDescent="0.35">
      <c r="A86" t="s">
        <v>278</v>
      </c>
      <c r="B86">
        <v>192968</v>
      </c>
      <c r="C86">
        <v>1453300</v>
      </c>
      <c r="G86" t="s">
        <v>20</v>
      </c>
      <c r="H86" s="26">
        <v>236040</v>
      </c>
      <c r="I86" s="26">
        <v>2097321</v>
      </c>
    </row>
    <row r="87" spans="1:9" x14ac:dyDescent="0.35">
      <c r="A87" t="s">
        <v>279</v>
      </c>
      <c r="B87">
        <v>73395</v>
      </c>
      <c r="C87">
        <v>310233</v>
      </c>
      <c r="H87" s="26"/>
      <c r="I87" s="26"/>
    </row>
    <row r="88" spans="1:9" x14ac:dyDescent="0.35">
      <c r="A88" t="s">
        <v>280</v>
      </c>
      <c r="B88">
        <v>72352</v>
      </c>
      <c r="C88">
        <v>1021889</v>
      </c>
      <c r="G88" t="s">
        <v>27</v>
      </c>
      <c r="H88" s="26">
        <v>50647</v>
      </c>
      <c r="I88" s="26">
        <v>662761</v>
      </c>
    </row>
    <row r="89" spans="1:9" x14ac:dyDescent="0.35">
      <c r="A89" t="s">
        <v>281</v>
      </c>
      <c r="B89">
        <v>128280</v>
      </c>
      <c r="C89">
        <v>1370848</v>
      </c>
      <c r="G89" t="s">
        <v>29</v>
      </c>
      <c r="H89" s="26">
        <v>59113</v>
      </c>
      <c r="I89" s="26">
        <v>619795</v>
      </c>
    </row>
    <row r="90" spans="1:9" x14ac:dyDescent="0.35">
      <c r="A90" t="s">
        <v>81</v>
      </c>
      <c r="G90" t="s">
        <v>81</v>
      </c>
      <c r="H90" s="26">
        <v>469</v>
      </c>
      <c r="I90" s="26">
        <v>1833</v>
      </c>
    </row>
    <row r="91" spans="1:9" x14ac:dyDescent="0.35">
      <c r="A91" t="s">
        <v>283</v>
      </c>
      <c r="B91">
        <v>2930</v>
      </c>
      <c r="C91">
        <v>34306</v>
      </c>
      <c r="G91" t="s">
        <v>60</v>
      </c>
      <c r="H91" s="26">
        <v>5680</v>
      </c>
      <c r="I91" s="26">
        <v>69652</v>
      </c>
    </row>
    <row r="92" spans="1:9" x14ac:dyDescent="0.35">
      <c r="A92" t="s">
        <v>284</v>
      </c>
      <c r="B92">
        <v>4635</v>
      </c>
      <c r="C92">
        <v>88449</v>
      </c>
      <c r="G92" t="s">
        <v>65</v>
      </c>
      <c r="H92" s="26">
        <v>3600</v>
      </c>
      <c r="I92" s="26">
        <v>48000</v>
      </c>
    </row>
    <row r="93" spans="1:9" x14ac:dyDescent="0.35">
      <c r="A93" t="s">
        <v>285</v>
      </c>
      <c r="B93">
        <v>37868</v>
      </c>
      <c r="C93">
        <v>296937</v>
      </c>
      <c r="G93" t="s">
        <v>47</v>
      </c>
      <c r="H93" s="26">
        <v>15278</v>
      </c>
      <c r="I93" s="26">
        <v>148795</v>
      </c>
    </row>
    <row r="94" spans="1:9" x14ac:dyDescent="0.35">
      <c r="A94" t="s">
        <v>286</v>
      </c>
      <c r="B94">
        <v>267471</v>
      </c>
      <c r="C94">
        <v>3948804</v>
      </c>
      <c r="G94" t="s">
        <v>19</v>
      </c>
      <c r="H94" s="26">
        <v>185270</v>
      </c>
      <c r="I94" s="26">
        <v>2212076</v>
      </c>
    </row>
    <row r="95" spans="1:9" x14ac:dyDescent="0.35">
      <c r="A95" t="s">
        <v>287</v>
      </c>
      <c r="B95">
        <v>23744448</v>
      </c>
      <c r="C95">
        <v>123197675</v>
      </c>
      <c r="G95" t="s">
        <v>4</v>
      </c>
      <c r="H95" s="26">
        <v>15476736</v>
      </c>
      <c r="I95" s="26">
        <v>94421701</v>
      </c>
    </row>
    <row r="96" spans="1:9" x14ac:dyDescent="0.35">
      <c r="A96" t="s">
        <v>288</v>
      </c>
      <c r="B96">
        <v>19513724</v>
      </c>
      <c r="C96">
        <v>151583432</v>
      </c>
      <c r="G96" t="s">
        <v>3</v>
      </c>
      <c r="H96" s="26">
        <v>17992256</v>
      </c>
      <c r="I96" s="26">
        <v>162644114</v>
      </c>
    </row>
    <row r="97" spans="1:9" x14ac:dyDescent="0.35">
      <c r="A97" t="s">
        <v>71</v>
      </c>
      <c r="G97" t="s">
        <v>71</v>
      </c>
      <c r="H97" s="26">
        <v>2016</v>
      </c>
      <c r="I97" s="26">
        <v>18826</v>
      </c>
    </row>
    <row r="98" spans="1:9" x14ac:dyDescent="0.35">
      <c r="A98" t="s">
        <v>317</v>
      </c>
      <c r="B98">
        <v>9000</v>
      </c>
      <c r="C98">
        <v>111348</v>
      </c>
      <c r="H98" s="26"/>
      <c r="I98" s="26"/>
    </row>
    <row r="99" spans="1:9" x14ac:dyDescent="0.35">
      <c r="A99" t="s">
        <v>290</v>
      </c>
      <c r="B99">
        <v>8540</v>
      </c>
      <c r="C99">
        <v>85532</v>
      </c>
      <c r="G99" t="s">
        <v>67</v>
      </c>
      <c r="H99" s="26">
        <v>4989</v>
      </c>
      <c r="I99" s="26">
        <v>43623</v>
      </c>
    </row>
    <row r="100" spans="1:9" x14ac:dyDescent="0.35">
      <c r="A100" t="s">
        <v>357</v>
      </c>
      <c r="B100">
        <v>333</v>
      </c>
      <c r="C100">
        <v>5767</v>
      </c>
      <c r="H100" s="26"/>
      <c r="I100" s="26"/>
    </row>
    <row r="101" spans="1:9" x14ac:dyDescent="0.35">
      <c r="A101" t="s">
        <v>291</v>
      </c>
      <c r="B101">
        <v>37076</v>
      </c>
      <c r="C101">
        <v>417775</v>
      </c>
      <c r="G101" t="s">
        <v>33</v>
      </c>
      <c r="H101" s="26">
        <v>37549</v>
      </c>
      <c r="I101" s="26">
        <v>501164</v>
      </c>
    </row>
    <row r="102" spans="1:9" x14ac:dyDescent="0.35">
      <c r="A102" t="s">
        <v>293</v>
      </c>
      <c r="B102">
        <v>324</v>
      </c>
      <c r="C102">
        <v>4139</v>
      </c>
      <c r="G102" t="s">
        <v>52</v>
      </c>
      <c r="H102" s="26">
        <v>7835</v>
      </c>
      <c r="I102" s="26">
        <v>106531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918B-F616-421D-AA89-A0F9677D1F3B}">
  <sheetPr>
    <pageSetUpPr fitToPage="1"/>
  </sheetPr>
  <dimension ref="A1:O131"/>
  <sheetViews>
    <sheetView tabSelected="1" zoomScaleNormal="100" workbookViewId="0">
      <pane ySplit="3" topLeftCell="A4" activePane="bottomLeft" state="frozen"/>
      <selection pane="bottomLeft" activeCell="M76" sqref="M76"/>
    </sheetView>
  </sheetViews>
  <sheetFormatPr defaultColWidth="9.26953125" defaultRowHeight="12.5" x14ac:dyDescent="0.35"/>
  <cols>
    <col min="1" max="1" width="4.26953125" style="11" bestFit="1" customWidth="1"/>
    <col min="2" max="2" width="42.26953125" style="12" bestFit="1" customWidth="1"/>
    <col min="3" max="3" width="22" style="16" bestFit="1" customWidth="1"/>
    <col min="4" max="4" width="13.26953125" style="16" bestFit="1" customWidth="1"/>
    <col min="5" max="5" width="21.81640625" style="16" customWidth="1"/>
    <col min="6" max="6" width="13.26953125" style="16" bestFit="1" customWidth="1"/>
    <col min="7" max="7" width="12.26953125" style="60" bestFit="1" customWidth="1"/>
    <col min="8" max="8" width="9.1796875" style="1" bestFit="1" customWidth="1"/>
    <col min="9" max="9" width="20.81640625" style="16" bestFit="1" customWidth="1"/>
    <col min="10" max="10" width="20.81640625" style="65" bestFit="1" customWidth="1"/>
    <col min="11" max="11" width="12.26953125" style="60" bestFit="1" customWidth="1"/>
    <col min="12" max="12" width="14.54296875" style="1" bestFit="1" customWidth="1"/>
    <col min="13" max="13" width="12.453125" style="1" bestFit="1" customWidth="1"/>
    <col min="14" max="14" width="9.26953125" style="1"/>
    <col min="15" max="15" width="40.26953125" style="1" hidden="1" customWidth="1"/>
    <col min="16" max="16384" width="9.26953125" style="1"/>
  </cols>
  <sheetData>
    <row r="1" spans="1:15" ht="17.25" customHeight="1" x14ac:dyDescent="0.35">
      <c r="A1" s="51" t="s">
        <v>359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ht="17.25" customHeight="1" thickBot="1" x14ac:dyDescent="0.4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1" customHeight="1" thickBot="1" x14ac:dyDescent="0.4">
      <c r="A3" s="2"/>
      <c r="B3" s="3" t="s">
        <v>0</v>
      </c>
      <c r="C3" s="37" t="s">
        <v>340</v>
      </c>
      <c r="D3" s="37" t="s">
        <v>343</v>
      </c>
      <c r="E3" s="37" t="s">
        <v>341</v>
      </c>
      <c r="F3" s="37" t="s">
        <v>344</v>
      </c>
      <c r="G3" s="55" t="s">
        <v>335</v>
      </c>
      <c r="H3" s="4" t="s">
        <v>1</v>
      </c>
      <c r="I3" s="37" t="s">
        <v>342</v>
      </c>
      <c r="J3" s="61" t="s">
        <v>339</v>
      </c>
      <c r="K3" s="55" t="s">
        <v>335</v>
      </c>
      <c r="L3" s="4" t="s">
        <v>1</v>
      </c>
      <c r="M3" s="45" t="s">
        <v>2</v>
      </c>
      <c r="O3" s="17"/>
    </row>
    <row r="4" spans="1:15" s="9" customFormat="1" ht="14.5" x14ac:dyDescent="0.35">
      <c r="A4" s="6">
        <v>1</v>
      </c>
      <c r="B4" t="s">
        <v>3</v>
      </c>
      <c r="C4" s="49">
        <v>48526281</v>
      </c>
      <c r="D4" s="20">
        <v>5391809</v>
      </c>
      <c r="E4" s="49">
        <v>41621896</v>
      </c>
      <c r="F4" s="20">
        <v>4624655.111111111</v>
      </c>
      <c r="G4" s="56">
        <v>0.16588348113694773</v>
      </c>
      <c r="H4" s="39">
        <v>0.2956720764505123</v>
      </c>
      <c r="I4" s="43">
        <v>364679244</v>
      </c>
      <c r="J4" s="62">
        <v>365707926</v>
      </c>
      <c r="K4" s="56">
        <v>-2.8128512587938825E-3</v>
      </c>
      <c r="L4" s="39">
        <v>0.32620150950571308</v>
      </c>
      <c r="M4" s="47">
        <v>7.5150874224216766</v>
      </c>
      <c r="O4" s="10">
        <f>C4-41621896</f>
        <v>6904385</v>
      </c>
    </row>
    <row r="5" spans="1:15" s="9" customFormat="1" ht="14.5" x14ac:dyDescent="0.35">
      <c r="A5" s="6">
        <v>2</v>
      </c>
      <c r="B5" t="s">
        <v>4</v>
      </c>
      <c r="C5" s="50">
        <v>45690706</v>
      </c>
      <c r="D5" s="20">
        <v>5076745.111111111</v>
      </c>
      <c r="E5" s="50">
        <v>36864085</v>
      </c>
      <c r="F5" s="20">
        <v>4096009.4444444445</v>
      </c>
      <c r="G5" s="57">
        <v>0.23943686653283269</v>
      </c>
      <c r="H5" s="39">
        <v>0.27839483346168403</v>
      </c>
      <c r="I5" s="44">
        <v>233532599</v>
      </c>
      <c r="J5" s="62">
        <v>208210247</v>
      </c>
      <c r="K5" s="57">
        <v>0.12161914394155635</v>
      </c>
      <c r="L5" s="39">
        <v>0.20889230074358819</v>
      </c>
      <c r="M5" s="48">
        <v>5.1111619724151343</v>
      </c>
      <c r="O5" s="10">
        <f>C5-36864085</f>
        <v>8826621</v>
      </c>
    </row>
    <row r="6" spans="1:15" s="9" customFormat="1" ht="14.5" x14ac:dyDescent="0.35">
      <c r="A6" s="6">
        <v>3</v>
      </c>
      <c r="B6" t="s">
        <v>5</v>
      </c>
      <c r="C6" s="50">
        <v>32940404</v>
      </c>
      <c r="D6" s="20">
        <v>3660044.888888889</v>
      </c>
      <c r="E6" s="50">
        <v>29820570</v>
      </c>
      <c r="F6" s="20">
        <v>3313396.6666666665</v>
      </c>
      <c r="G6" s="57">
        <v>0.10462020008336527</v>
      </c>
      <c r="H6" s="39">
        <v>0.20070686335511187</v>
      </c>
      <c r="I6" s="44">
        <v>190413611</v>
      </c>
      <c r="J6" s="62">
        <v>187923288</v>
      </c>
      <c r="K6" s="57">
        <v>1.3251806237021565E-2</v>
      </c>
      <c r="L6" s="39">
        <v>0.17032284770951664</v>
      </c>
      <c r="M6" s="48">
        <v>5.7805487449394972</v>
      </c>
      <c r="O6" s="10">
        <f>C6-29820570</f>
        <v>3119834</v>
      </c>
    </row>
    <row r="7" spans="1:15" s="9" customFormat="1" ht="14.5" x14ac:dyDescent="0.35">
      <c r="A7" s="6">
        <v>4</v>
      </c>
      <c r="B7" t="s">
        <v>6</v>
      </c>
      <c r="C7" s="50">
        <v>8439046</v>
      </c>
      <c r="D7" s="20">
        <v>937671.77777777775</v>
      </c>
      <c r="E7" s="50">
        <v>6977710</v>
      </c>
      <c r="F7" s="20">
        <v>775301.11111111112</v>
      </c>
      <c r="G7" s="57">
        <v>0.20942916802217346</v>
      </c>
      <c r="H7" s="39">
        <v>5.1419358802323838E-2</v>
      </c>
      <c r="I7" s="44">
        <v>94115449</v>
      </c>
      <c r="J7" s="62">
        <v>83018933</v>
      </c>
      <c r="K7" s="57">
        <v>0.13366247431775594</v>
      </c>
      <c r="L7" s="39">
        <v>8.4185217658310038E-2</v>
      </c>
      <c r="M7" s="48">
        <v>11.152380138702881</v>
      </c>
      <c r="O7" s="10"/>
    </row>
    <row r="8" spans="1:15" s="9" customFormat="1" ht="14.5" x14ac:dyDescent="0.35">
      <c r="A8" s="6">
        <v>5</v>
      </c>
      <c r="B8" t="s">
        <v>7</v>
      </c>
      <c r="C8" s="50">
        <v>7367148</v>
      </c>
      <c r="D8" s="20">
        <v>818572</v>
      </c>
      <c r="E8" s="50">
        <v>6507729</v>
      </c>
      <c r="F8" s="20">
        <v>723081</v>
      </c>
      <c r="G8" s="57">
        <v>0.13206127667578044</v>
      </c>
      <c r="H8" s="39">
        <v>4.4888252340587131E-2</v>
      </c>
      <c r="I8" s="44">
        <v>28830447</v>
      </c>
      <c r="J8" s="62">
        <v>29053398</v>
      </c>
      <c r="K8" s="57">
        <v>-7.6738356043585679E-3</v>
      </c>
      <c r="L8" s="39">
        <v>2.5788512743336874E-2</v>
      </c>
      <c r="M8" s="48">
        <v>3.9133796416197963</v>
      </c>
      <c r="O8" s="10"/>
    </row>
    <row r="9" spans="1:15" s="9" customFormat="1" ht="14.5" x14ac:dyDescent="0.35">
      <c r="A9" s="6">
        <v>6</v>
      </c>
      <c r="B9" t="s">
        <v>12</v>
      </c>
      <c r="C9" s="50">
        <v>3243696</v>
      </c>
      <c r="D9" s="20">
        <v>360410.66666666669</v>
      </c>
      <c r="E9" s="50">
        <v>1914881</v>
      </c>
      <c r="F9" s="20">
        <v>212764.55555555556</v>
      </c>
      <c r="G9" s="57">
        <v>0.69394129452430731</v>
      </c>
      <c r="H9" s="39">
        <v>1.9763936405804948E-2</v>
      </c>
      <c r="I9" s="44">
        <v>25912670</v>
      </c>
      <c r="J9" s="62">
        <v>18065298</v>
      </c>
      <c r="K9" s="57">
        <v>0.43438929155777006</v>
      </c>
      <c r="L9" s="39">
        <v>2.3178593814687756E-2</v>
      </c>
      <c r="M9" s="48">
        <v>7.9886247046578962</v>
      </c>
      <c r="O9" s="10"/>
    </row>
    <row r="10" spans="1:15" s="9" customFormat="1" ht="14.5" x14ac:dyDescent="0.35">
      <c r="A10" s="6">
        <v>7</v>
      </c>
      <c r="B10" t="s">
        <v>9</v>
      </c>
      <c r="C10" s="50">
        <v>2603301</v>
      </c>
      <c r="D10" s="20">
        <v>289255.66666666669</v>
      </c>
      <c r="E10" s="50">
        <v>1713381</v>
      </c>
      <c r="F10" s="20">
        <v>190375.66666666666</v>
      </c>
      <c r="G10" s="57">
        <v>0.51939411024168003</v>
      </c>
      <c r="H10" s="39">
        <v>1.5861990583941415E-2</v>
      </c>
      <c r="I10" s="44">
        <v>32780904</v>
      </c>
      <c r="J10" s="62">
        <v>26155165</v>
      </c>
      <c r="K10" s="57">
        <v>0.25332430516114124</v>
      </c>
      <c r="L10" s="39">
        <v>2.9322152394727099E-2</v>
      </c>
      <c r="M10" s="48">
        <v>12.592052935868729</v>
      </c>
      <c r="O10" s="10"/>
    </row>
    <row r="11" spans="1:15" s="9" customFormat="1" ht="14.5" x14ac:dyDescent="0.35">
      <c r="A11" s="6">
        <v>8</v>
      </c>
      <c r="B11" t="s">
        <v>10</v>
      </c>
      <c r="C11" s="50">
        <v>2246772</v>
      </c>
      <c r="D11" s="20">
        <v>249641.33333333334</v>
      </c>
      <c r="E11" s="50">
        <v>1782526</v>
      </c>
      <c r="F11" s="20">
        <v>198058.44444444444</v>
      </c>
      <c r="G11" s="57">
        <v>0.26044276493021701</v>
      </c>
      <c r="H11" s="39">
        <v>1.3689648760655497E-2</v>
      </c>
      <c r="I11" s="44">
        <v>25777211</v>
      </c>
      <c r="J11" s="62">
        <v>18697437</v>
      </c>
      <c r="K11" s="57">
        <v>0.37864943735336559</v>
      </c>
      <c r="L11" s="39">
        <v>2.3057427252556419E-2</v>
      </c>
      <c r="M11" s="48">
        <v>11.472998150235092</v>
      </c>
      <c r="O11" s="10"/>
    </row>
    <row r="12" spans="1:15" s="9" customFormat="1" ht="14.5" x14ac:dyDescent="0.35">
      <c r="A12" s="6">
        <v>9</v>
      </c>
      <c r="B12" t="s">
        <v>8</v>
      </c>
      <c r="C12" s="50">
        <v>2064576</v>
      </c>
      <c r="D12" s="20">
        <v>229397.33333333334</v>
      </c>
      <c r="E12" s="50">
        <v>2665726</v>
      </c>
      <c r="F12" s="20">
        <v>296191.77777777775</v>
      </c>
      <c r="G12" s="57">
        <v>-0.22551079893432407</v>
      </c>
      <c r="H12" s="39">
        <v>1.2579523102334855E-2</v>
      </c>
      <c r="I12" s="44">
        <v>17420116</v>
      </c>
      <c r="J12" s="62">
        <v>22066935</v>
      </c>
      <c r="K12" s="57">
        <v>-0.21057836079183628</v>
      </c>
      <c r="L12" s="39">
        <v>1.5582099141799869E-2</v>
      </c>
      <c r="M12" s="48">
        <v>8.4376239964041044</v>
      </c>
      <c r="O12" s="10"/>
    </row>
    <row r="13" spans="1:15" s="9" customFormat="1" ht="14.5" x14ac:dyDescent="0.35">
      <c r="A13" s="6">
        <v>10</v>
      </c>
      <c r="B13" t="s">
        <v>22</v>
      </c>
      <c r="C13" s="50">
        <v>1028071</v>
      </c>
      <c r="D13" s="20">
        <v>114230.11111111111</v>
      </c>
      <c r="E13" s="50">
        <v>554066</v>
      </c>
      <c r="F13" s="20">
        <v>61562.888888888891</v>
      </c>
      <c r="G13" s="57">
        <v>0.85550277403774999</v>
      </c>
      <c r="H13" s="39">
        <v>6.2640672444804627E-3</v>
      </c>
      <c r="I13" s="44">
        <v>3748589</v>
      </c>
      <c r="J13" s="62">
        <v>2636744</v>
      </c>
      <c r="K13" s="57">
        <v>0.42167347304099301</v>
      </c>
      <c r="L13" s="39">
        <v>3.353070980690394E-3</v>
      </c>
      <c r="M13" s="48">
        <v>3.6462355226438641</v>
      </c>
      <c r="O13" s="10"/>
    </row>
    <row r="14" spans="1:15" s="9" customFormat="1" ht="14.5" x14ac:dyDescent="0.35">
      <c r="A14" s="6">
        <v>11</v>
      </c>
      <c r="B14" t="s">
        <v>13</v>
      </c>
      <c r="C14" s="50">
        <v>979580</v>
      </c>
      <c r="D14" s="20">
        <v>108842.22222222222</v>
      </c>
      <c r="E14" s="50">
        <v>996808</v>
      </c>
      <c r="F14" s="20">
        <v>110756.44444444444</v>
      </c>
      <c r="G14" s="57">
        <v>-1.7283167871846937E-2</v>
      </c>
      <c r="H14" s="39">
        <v>5.9686101362144946E-3</v>
      </c>
      <c r="I14" s="44">
        <v>9568767</v>
      </c>
      <c r="J14" s="62">
        <v>9537202</v>
      </c>
      <c r="K14" s="57">
        <v>3.3096709076729214E-3</v>
      </c>
      <c r="L14" s="39">
        <v>8.5591551777716574E-3</v>
      </c>
      <c r="M14" s="48">
        <v>9.7682343453316722</v>
      </c>
      <c r="O14" s="10"/>
    </row>
    <row r="15" spans="1:15" s="9" customFormat="1" ht="14.5" x14ac:dyDescent="0.35">
      <c r="A15" s="6">
        <v>12</v>
      </c>
      <c r="B15" t="s">
        <v>11</v>
      </c>
      <c r="C15" s="50">
        <v>841347</v>
      </c>
      <c r="D15" s="20">
        <v>93483</v>
      </c>
      <c r="E15" s="50">
        <v>697402</v>
      </c>
      <c r="F15" s="20">
        <v>77489.111111111109</v>
      </c>
      <c r="G15" s="57">
        <v>0.20640175967376062</v>
      </c>
      <c r="H15" s="39">
        <v>5.1263523472035531E-3</v>
      </c>
      <c r="I15" s="44">
        <v>15425544</v>
      </c>
      <c r="J15" s="62">
        <v>13571564</v>
      </c>
      <c r="K15" s="57">
        <v>0.136607689430636</v>
      </c>
      <c r="L15" s="39">
        <v>1.3797976771463296E-2</v>
      </c>
      <c r="M15" s="48">
        <v>18.334342429461326</v>
      </c>
      <c r="O15" s="10"/>
    </row>
    <row r="16" spans="1:15" s="9" customFormat="1" ht="14.5" x14ac:dyDescent="0.35">
      <c r="A16" s="6">
        <v>13</v>
      </c>
      <c r="B16" t="s">
        <v>14</v>
      </c>
      <c r="C16" s="50">
        <v>818299</v>
      </c>
      <c r="D16" s="20">
        <v>90922.111111111109</v>
      </c>
      <c r="E16" s="50">
        <v>701670</v>
      </c>
      <c r="F16" s="20">
        <v>77963.333333333328</v>
      </c>
      <c r="G16" s="57">
        <v>0.16621631251157951</v>
      </c>
      <c r="H16" s="39">
        <v>4.9859201962618518E-3</v>
      </c>
      <c r="I16" s="44">
        <v>10404368</v>
      </c>
      <c r="J16" s="62">
        <v>8985170</v>
      </c>
      <c r="K16" s="57">
        <v>0.157948931405861</v>
      </c>
      <c r="L16" s="39">
        <v>9.3065909368094911E-3</v>
      </c>
      <c r="M16" s="48">
        <v>12.714628760391983</v>
      </c>
      <c r="O16" s="10"/>
    </row>
    <row r="17" spans="1:15" s="9" customFormat="1" ht="14.5" x14ac:dyDescent="0.35">
      <c r="A17" s="6">
        <v>14</v>
      </c>
      <c r="B17" t="s">
        <v>17</v>
      </c>
      <c r="C17" s="50">
        <v>743860</v>
      </c>
      <c r="D17" s="20">
        <v>82651.111111111109</v>
      </c>
      <c r="E17" s="50">
        <v>622491</v>
      </c>
      <c r="F17" s="20">
        <v>69165.666666666672</v>
      </c>
      <c r="G17" s="57">
        <v>0.19497310001269094</v>
      </c>
      <c r="H17" s="39">
        <v>4.5323611506201782E-3</v>
      </c>
      <c r="I17" s="44">
        <v>5159727</v>
      </c>
      <c r="J17" s="62">
        <v>5555653</v>
      </c>
      <c r="K17" s="57">
        <v>-7.1265430004357727E-2</v>
      </c>
      <c r="L17" s="39">
        <v>4.6153181562408434E-3</v>
      </c>
      <c r="M17" s="48">
        <v>6.936422176215955</v>
      </c>
      <c r="O17" s="10"/>
    </row>
    <row r="18" spans="1:15" s="9" customFormat="1" ht="14.5" x14ac:dyDescent="0.35">
      <c r="A18" s="6">
        <v>15</v>
      </c>
      <c r="B18" t="s">
        <v>18</v>
      </c>
      <c r="C18" s="50">
        <v>681397</v>
      </c>
      <c r="D18" s="20">
        <v>75710.777777777781</v>
      </c>
      <c r="E18" s="50">
        <v>480013</v>
      </c>
      <c r="F18" s="20">
        <v>53334.777777777781</v>
      </c>
      <c r="G18" s="57">
        <v>0.41953863749523451</v>
      </c>
      <c r="H18" s="39">
        <v>4.1517722299211374E-3</v>
      </c>
      <c r="I18" s="44">
        <v>4347235</v>
      </c>
      <c r="J18" s="62">
        <v>3476047</v>
      </c>
      <c r="K18" s="57">
        <v>0.25062607036095885</v>
      </c>
      <c r="L18" s="39">
        <v>3.8885531395257272E-3</v>
      </c>
      <c r="M18" s="48">
        <v>6.3798857347478783</v>
      </c>
      <c r="O18" s="10"/>
    </row>
    <row r="19" spans="1:15" s="9" customFormat="1" ht="14.5" x14ac:dyDescent="0.35">
      <c r="A19" s="6">
        <v>16</v>
      </c>
      <c r="B19" t="s">
        <v>21</v>
      </c>
      <c r="C19" s="50">
        <v>672519</v>
      </c>
      <c r="D19" s="20">
        <v>74724.333333333328</v>
      </c>
      <c r="E19" s="50">
        <v>779254</v>
      </c>
      <c r="F19" s="20">
        <v>86583.777777777781</v>
      </c>
      <c r="G19" s="57">
        <v>-0.13697074381395541</v>
      </c>
      <c r="H19" s="39">
        <v>4.0976783113138649E-3</v>
      </c>
      <c r="I19" s="44">
        <v>3912645</v>
      </c>
      <c r="J19" s="62">
        <v>4252430</v>
      </c>
      <c r="K19" s="57">
        <v>-7.9903725634519557E-2</v>
      </c>
      <c r="L19" s="39">
        <v>3.499817239831672E-3</v>
      </c>
      <c r="M19" s="48">
        <v>5.8178951077962111</v>
      </c>
      <c r="O19" s="10"/>
    </row>
    <row r="20" spans="1:15" s="9" customFormat="1" ht="14.5" x14ac:dyDescent="0.35">
      <c r="A20" s="6">
        <v>17</v>
      </c>
      <c r="B20" t="s">
        <v>16</v>
      </c>
      <c r="C20" s="50">
        <v>613297</v>
      </c>
      <c r="D20" s="20">
        <v>68144.111111111109</v>
      </c>
      <c r="E20" s="50">
        <v>1057840</v>
      </c>
      <c r="F20" s="20">
        <v>117537.77777777778</v>
      </c>
      <c r="G20" s="57">
        <v>-0.42023651970052184</v>
      </c>
      <c r="H20" s="39">
        <v>3.7368369002122757E-3</v>
      </c>
      <c r="I20" s="44">
        <v>3838706</v>
      </c>
      <c r="J20" s="62">
        <v>5838054</v>
      </c>
      <c r="K20" s="57">
        <v>-0.34246822657001802</v>
      </c>
      <c r="L20" s="39">
        <v>3.4336796303894878E-3</v>
      </c>
      <c r="M20" s="48">
        <v>6.2591305680608249</v>
      </c>
      <c r="O20" s="10"/>
    </row>
    <row r="21" spans="1:15" s="9" customFormat="1" ht="14.5" x14ac:dyDescent="0.35">
      <c r="A21" s="6">
        <v>18</v>
      </c>
      <c r="B21" t="s">
        <v>15</v>
      </c>
      <c r="C21" s="50">
        <v>536575</v>
      </c>
      <c r="D21" s="20">
        <v>59619.444444444445</v>
      </c>
      <c r="E21" s="50">
        <v>430646</v>
      </c>
      <c r="F21" s="20">
        <v>47849.555555555555</v>
      </c>
      <c r="G21" s="57">
        <v>0.2459769741272414</v>
      </c>
      <c r="H21" s="39">
        <v>3.2693674675261771E-3</v>
      </c>
      <c r="I21" s="44">
        <v>9013241</v>
      </c>
      <c r="J21" s="62">
        <v>7275300</v>
      </c>
      <c r="K21" s="57">
        <v>0.23888238285706431</v>
      </c>
      <c r="L21" s="39">
        <v>8.0622433771930894E-3</v>
      </c>
      <c r="M21" s="48">
        <v>16.79772818338536</v>
      </c>
      <c r="O21" s="10"/>
    </row>
    <row r="22" spans="1:15" s="9" customFormat="1" ht="14.5" x14ac:dyDescent="0.35">
      <c r="A22" s="6">
        <v>19</v>
      </c>
      <c r="B22" t="s">
        <v>20</v>
      </c>
      <c r="C22" s="50">
        <v>413407</v>
      </c>
      <c r="D22" s="20">
        <v>45934.111111111109</v>
      </c>
      <c r="E22" s="50">
        <v>513054</v>
      </c>
      <c r="F22" s="20">
        <v>57006</v>
      </c>
      <c r="G22" s="57">
        <v>-0.19422322016785756</v>
      </c>
      <c r="H22" s="39">
        <v>2.5189011725249857E-3</v>
      </c>
      <c r="I22" s="44">
        <v>3377850</v>
      </c>
      <c r="J22" s="62">
        <v>4710556</v>
      </c>
      <c r="K22" s="57">
        <v>-0.28291904395149958</v>
      </c>
      <c r="L22" s="39">
        <v>3.0214490871432018E-3</v>
      </c>
      <c r="M22" s="48">
        <v>8.1707615013775765</v>
      </c>
      <c r="O22" s="10"/>
    </row>
    <row r="23" spans="1:15" s="9" customFormat="1" ht="14.5" x14ac:dyDescent="0.35">
      <c r="A23" s="6">
        <v>20</v>
      </c>
      <c r="B23" t="s">
        <v>19</v>
      </c>
      <c r="C23" s="50">
        <v>409330</v>
      </c>
      <c r="D23" s="20">
        <v>45481.111111111109</v>
      </c>
      <c r="E23" s="50">
        <v>261590</v>
      </c>
      <c r="F23" s="20">
        <v>29065.555555555555</v>
      </c>
      <c r="G23" s="57">
        <v>0.56477694101456477</v>
      </c>
      <c r="H23" s="39">
        <v>2.4940598900106974E-3</v>
      </c>
      <c r="I23" s="44">
        <v>5736486</v>
      </c>
      <c r="J23" s="62">
        <v>3385587</v>
      </c>
      <c r="K23" s="57">
        <v>0.69438445977019647</v>
      </c>
      <c r="L23" s="39">
        <v>5.1312226381010871E-3</v>
      </c>
      <c r="M23" s="48">
        <v>14.01433073559231</v>
      </c>
      <c r="O23" s="10"/>
    </row>
    <row r="24" spans="1:15" s="9" customFormat="1" ht="14.5" x14ac:dyDescent="0.35">
      <c r="A24" s="6">
        <v>21</v>
      </c>
      <c r="B24" t="s">
        <v>25</v>
      </c>
      <c r="C24" s="50">
        <v>387912</v>
      </c>
      <c r="D24" s="20">
        <v>43101.333333333336</v>
      </c>
      <c r="E24" s="50">
        <v>76120</v>
      </c>
      <c r="F24" s="20">
        <v>8457.7777777777774</v>
      </c>
      <c r="G24" s="57">
        <v>4.0960588544403569</v>
      </c>
      <c r="H24" s="39">
        <v>2.3635593776508679E-3</v>
      </c>
      <c r="I24" s="44">
        <v>3608032</v>
      </c>
      <c r="J24" s="62">
        <v>769329</v>
      </c>
      <c r="K24" s="57">
        <v>3.6898427070863051</v>
      </c>
      <c r="L24" s="39">
        <v>3.2273443145146947E-3</v>
      </c>
      <c r="M24" s="48">
        <v>9.3011610880818338</v>
      </c>
      <c r="O24" s="10"/>
    </row>
    <row r="25" spans="1:15" s="9" customFormat="1" ht="14.5" x14ac:dyDescent="0.35">
      <c r="A25" s="6">
        <v>22</v>
      </c>
      <c r="B25" t="s">
        <v>54</v>
      </c>
      <c r="C25" s="50">
        <v>374314</v>
      </c>
      <c r="D25" s="20">
        <v>41590.444444444445</v>
      </c>
      <c r="E25" s="50">
        <v>24000</v>
      </c>
      <c r="F25" s="20">
        <v>2666.6666666666665</v>
      </c>
      <c r="G25" s="57">
        <v>14.596416666666666</v>
      </c>
      <c r="H25" s="39">
        <v>2.2807063583648018E-3</v>
      </c>
      <c r="I25" s="44">
        <v>1152570</v>
      </c>
      <c r="J25" s="62">
        <v>92400</v>
      </c>
      <c r="K25" s="57">
        <v>11.473701298701299</v>
      </c>
      <c r="L25" s="39">
        <v>1.0309609883116895E-3</v>
      </c>
      <c r="M25" s="48">
        <v>3.0791527968497037</v>
      </c>
      <c r="O25" s="10"/>
    </row>
    <row r="26" spans="1:15" s="9" customFormat="1" ht="14.5" x14ac:dyDescent="0.35">
      <c r="A26" s="6">
        <v>23</v>
      </c>
      <c r="B26" t="s">
        <v>28</v>
      </c>
      <c r="C26" s="50">
        <v>321116</v>
      </c>
      <c r="D26" s="20">
        <v>35679.555555555555</v>
      </c>
      <c r="E26" s="50">
        <v>265273</v>
      </c>
      <c r="F26" s="20">
        <v>29474.777777777777</v>
      </c>
      <c r="G26" s="57">
        <v>0.21051143538920283</v>
      </c>
      <c r="H26" s="39">
        <v>1.9565693588075028E-3</v>
      </c>
      <c r="I26" s="44">
        <v>2170477</v>
      </c>
      <c r="J26" s="62">
        <v>1724523</v>
      </c>
      <c r="K26" s="57">
        <v>0.25859556526645339</v>
      </c>
      <c r="L26" s="39">
        <v>1.9414674275990099E-3</v>
      </c>
      <c r="M26" s="48">
        <v>6.7591680265075551</v>
      </c>
      <c r="O26" s="10"/>
    </row>
    <row r="27" spans="1:15" s="9" customFormat="1" ht="14.5" x14ac:dyDescent="0.35">
      <c r="A27" s="6">
        <v>24</v>
      </c>
      <c r="B27" t="s">
        <v>29</v>
      </c>
      <c r="C27" s="50">
        <v>215447</v>
      </c>
      <c r="D27" s="20">
        <v>23938.555555555555</v>
      </c>
      <c r="E27" s="50">
        <v>169192</v>
      </c>
      <c r="F27" s="20">
        <v>18799.111111111109</v>
      </c>
      <c r="G27" s="57">
        <v>0.27338763062083316</v>
      </c>
      <c r="H27" s="39">
        <v>1.3127249923610162E-3</v>
      </c>
      <c r="I27" s="44">
        <v>2412785</v>
      </c>
      <c r="J27" s="62">
        <v>1929601</v>
      </c>
      <c r="K27" s="57">
        <v>0.2504061720531861</v>
      </c>
      <c r="L27" s="39">
        <v>2.158209226496976E-3</v>
      </c>
      <c r="M27" s="48">
        <v>11.198972369074529</v>
      </c>
      <c r="O27" s="10"/>
    </row>
    <row r="28" spans="1:15" s="9" customFormat="1" ht="14.5" x14ac:dyDescent="0.35">
      <c r="A28" s="6">
        <v>25</v>
      </c>
      <c r="B28" t="s">
        <v>27</v>
      </c>
      <c r="C28" s="50">
        <v>168316</v>
      </c>
      <c r="D28" s="20">
        <v>18701.777777777777</v>
      </c>
      <c r="E28" s="50">
        <v>129895</v>
      </c>
      <c r="F28" s="20">
        <v>14432.777777777777</v>
      </c>
      <c r="G28" s="57">
        <v>0.29578505716155357</v>
      </c>
      <c r="H28" s="39">
        <v>1.0255544046296158E-3</v>
      </c>
      <c r="I28" s="44">
        <v>2203293</v>
      </c>
      <c r="J28" s="62">
        <v>1653267</v>
      </c>
      <c r="K28" s="57">
        <v>0.33269036398839391</v>
      </c>
      <c r="L28" s="39">
        <v>1.970820972973639E-3</v>
      </c>
      <c r="M28" s="48">
        <v>13.09021721048504</v>
      </c>
      <c r="O28" s="10"/>
    </row>
    <row r="29" spans="1:15" s="9" customFormat="1" ht="14.5" x14ac:dyDescent="0.35">
      <c r="A29" s="6">
        <v>26</v>
      </c>
      <c r="B29" t="s">
        <v>26</v>
      </c>
      <c r="C29" s="50">
        <v>133441</v>
      </c>
      <c r="D29" s="20">
        <v>14826.777777777777</v>
      </c>
      <c r="E29" s="50">
        <v>132886</v>
      </c>
      <c r="F29" s="20">
        <v>14765.111111111111</v>
      </c>
      <c r="G29" s="57">
        <v>4.176512198425718E-3</v>
      </c>
      <c r="H29" s="39">
        <v>8.1305999018620059E-4</v>
      </c>
      <c r="I29" s="44">
        <v>1560004</v>
      </c>
      <c r="J29" s="62">
        <v>1419954</v>
      </c>
      <c r="K29" s="57">
        <v>9.8629955618280599E-2</v>
      </c>
      <c r="L29" s="39">
        <v>1.3954061493967297E-3</v>
      </c>
      <c r="M29" s="48">
        <v>11.690589848697178</v>
      </c>
      <c r="O29" s="10"/>
    </row>
    <row r="30" spans="1:15" s="9" customFormat="1" ht="14.5" x14ac:dyDescent="0.35">
      <c r="A30" s="6">
        <v>27</v>
      </c>
      <c r="B30" t="s">
        <v>23</v>
      </c>
      <c r="C30" s="50">
        <v>128684</v>
      </c>
      <c r="D30" s="20">
        <v>14298.222222222223</v>
      </c>
      <c r="E30" s="50">
        <v>142822</v>
      </c>
      <c r="F30" s="20">
        <v>15869.111111111111</v>
      </c>
      <c r="G30" s="57">
        <v>-9.899035162650012E-2</v>
      </c>
      <c r="H30" s="39">
        <v>7.8407544740462861E-4</v>
      </c>
      <c r="I30" s="44">
        <v>956038</v>
      </c>
      <c r="J30" s="62">
        <v>1388501</v>
      </c>
      <c r="K30" s="57">
        <v>-0.31146034464505246</v>
      </c>
      <c r="L30" s="39">
        <v>8.5516530999725049E-4</v>
      </c>
      <c r="M30" s="48">
        <v>7.4293463056790277</v>
      </c>
      <c r="O30" s="10"/>
    </row>
    <row r="31" spans="1:15" s="9" customFormat="1" ht="14.5" x14ac:dyDescent="0.35">
      <c r="A31" s="6">
        <v>28</v>
      </c>
      <c r="B31" t="s">
        <v>30</v>
      </c>
      <c r="C31" s="50">
        <v>115015</v>
      </c>
      <c r="D31" s="20">
        <v>12779.444444444445</v>
      </c>
      <c r="E31" s="50">
        <v>99860</v>
      </c>
      <c r="F31" s="20">
        <v>11095.555555555555</v>
      </c>
      <c r="G31" s="57">
        <v>0.15176246745443622</v>
      </c>
      <c r="H31" s="39">
        <v>7.0078982300241953E-4</v>
      </c>
      <c r="I31" s="44">
        <v>1186306</v>
      </c>
      <c r="J31" s="62">
        <v>920396</v>
      </c>
      <c r="K31" s="57">
        <v>0.28890825253477853</v>
      </c>
      <c r="L31" s="39">
        <v>1.0611374634079379E-3</v>
      </c>
      <c r="M31" s="48">
        <v>10.31435899665261</v>
      </c>
      <c r="O31" s="10"/>
    </row>
    <row r="32" spans="1:15" s="9" customFormat="1" ht="14.5" x14ac:dyDescent="0.35">
      <c r="A32" s="6">
        <v>29</v>
      </c>
      <c r="B32" t="s">
        <v>35</v>
      </c>
      <c r="C32" s="50">
        <v>104940</v>
      </c>
      <c r="D32" s="20">
        <v>11660</v>
      </c>
      <c r="E32" s="50">
        <v>76952</v>
      </c>
      <c r="F32" s="20">
        <v>8550.2222222222226</v>
      </c>
      <c r="G32" s="57">
        <v>0.36370724607547561</v>
      </c>
      <c r="H32" s="39">
        <v>6.3940254771876624E-4</v>
      </c>
      <c r="I32" s="44">
        <v>1212374</v>
      </c>
      <c r="J32" s="62">
        <v>989930</v>
      </c>
      <c r="K32" s="57">
        <v>0.22470679745032476</v>
      </c>
      <c r="L32" s="39">
        <v>1.0844549981722552E-3</v>
      </c>
      <c r="M32" s="48">
        <v>11.55302077377549</v>
      </c>
      <c r="O32" s="10"/>
    </row>
    <row r="33" spans="1:15" s="9" customFormat="1" ht="14.5" x14ac:dyDescent="0.35">
      <c r="A33" s="6">
        <v>30</v>
      </c>
      <c r="B33" t="s">
        <v>36</v>
      </c>
      <c r="C33" s="50">
        <v>85117</v>
      </c>
      <c r="D33" s="20">
        <v>9457.4444444444453</v>
      </c>
      <c r="E33" s="50">
        <v>54850</v>
      </c>
      <c r="F33" s="20">
        <v>6094.4444444444443</v>
      </c>
      <c r="G33" s="57">
        <v>0.55181403828623521</v>
      </c>
      <c r="H33" s="39">
        <v>5.1862041789763893E-4</v>
      </c>
      <c r="I33" s="44">
        <v>913075</v>
      </c>
      <c r="J33" s="62">
        <v>571696</v>
      </c>
      <c r="K33" s="57">
        <v>0.5971337913856315</v>
      </c>
      <c r="L33" s="39">
        <v>8.1673538648645706E-4</v>
      </c>
      <c r="M33" s="48">
        <v>10.727293020195731</v>
      </c>
      <c r="O33" s="10"/>
    </row>
    <row r="34" spans="1:15" s="9" customFormat="1" ht="14.5" x14ac:dyDescent="0.35">
      <c r="A34" s="6">
        <v>31</v>
      </c>
      <c r="B34" t="s">
        <v>34</v>
      </c>
      <c r="C34" s="50">
        <v>79547</v>
      </c>
      <c r="D34" s="20">
        <v>8838.5555555555547</v>
      </c>
      <c r="E34" s="50">
        <v>118874</v>
      </c>
      <c r="F34" s="20">
        <v>13208.222222222223</v>
      </c>
      <c r="G34" s="57">
        <v>-0.33082928142402879</v>
      </c>
      <c r="H34" s="39">
        <v>4.8468224188474081E-4</v>
      </c>
      <c r="I34" s="44">
        <v>909813</v>
      </c>
      <c r="J34" s="62">
        <v>1082437</v>
      </c>
      <c r="K34" s="57">
        <v>-0.15947717973424783</v>
      </c>
      <c r="L34" s="39">
        <v>8.1381756393001997E-4</v>
      </c>
      <c r="M34" s="48">
        <v>11.437426929991075</v>
      </c>
      <c r="O34" s="10"/>
    </row>
    <row r="35" spans="1:15" s="9" customFormat="1" ht="14.5" x14ac:dyDescent="0.35">
      <c r="A35" s="6">
        <v>32</v>
      </c>
      <c r="B35" t="s">
        <v>32</v>
      </c>
      <c r="C35" s="50">
        <v>78598</v>
      </c>
      <c r="D35" s="20">
        <v>8733.1111111111113</v>
      </c>
      <c r="E35" s="50">
        <v>101710</v>
      </c>
      <c r="F35" s="20">
        <v>11301.111111111111</v>
      </c>
      <c r="G35" s="57">
        <v>-0.22723429357978567</v>
      </c>
      <c r="H35" s="39">
        <v>4.7889995659995802E-4</v>
      </c>
      <c r="I35" s="44">
        <v>752336</v>
      </c>
      <c r="J35" s="62">
        <v>1009361</v>
      </c>
      <c r="K35" s="57">
        <v>-0.25464130276481856</v>
      </c>
      <c r="L35" s="39">
        <v>6.7295614678714803E-4</v>
      </c>
      <c r="M35" s="48">
        <v>9.571948395633477</v>
      </c>
      <c r="O35" s="10"/>
    </row>
    <row r="36" spans="1:15" s="9" customFormat="1" ht="14.5" x14ac:dyDescent="0.35">
      <c r="A36" s="6">
        <v>33</v>
      </c>
      <c r="B36" t="s">
        <v>184</v>
      </c>
      <c r="C36" s="50">
        <v>76602</v>
      </c>
      <c r="D36" s="20">
        <v>8511.3333333333339</v>
      </c>
      <c r="E36" s="50">
        <v>48000</v>
      </c>
      <c r="F36" s="20">
        <v>5333.333333333333</v>
      </c>
      <c r="G36" s="57">
        <v>0.59587500000000004</v>
      </c>
      <c r="H36" s="39">
        <v>4.6673826910951914E-4</v>
      </c>
      <c r="I36" s="44">
        <v>435660</v>
      </c>
      <c r="J36" s="62">
        <v>168000</v>
      </c>
      <c r="K36" s="57">
        <v>1.5932142857142857</v>
      </c>
      <c r="L36" s="39">
        <v>3.8969300273985146E-4</v>
      </c>
      <c r="M36" s="48">
        <v>5.6873188689590348</v>
      </c>
      <c r="O36" s="10"/>
    </row>
    <row r="37" spans="1:15" s="9" customFormat="1" ht="14.5" x14ac:dyDescent="0.35">
      <c r="A37" s="6">
        <v>34</v>
      </c>
      <c r="B37" t="s">
        <v>24</v>
      </c>
      <c r="C37" s="50">
        <v>73262</v>
      </c>
      <c r="D37" s="20">
        <v>8140.2222222222226</v>
      </c>
      <c r="E37" s="50">
        <v>84201</v>
      </c>
      <c r="F37" s="20">
        <v>9355.6666666666661</v>
      </c>
      <c r="G37" s="57">
        <v>-0.129915321670764</v>
      </c>
      <c r="H37" s="39">
        <v>4.4638754956138991E-4</v>
      </c>
      <c r="I37" s="44">
        <v>900105</v>
      </c>
      <c r="J37" s="62">
        <v>1180547</v>
      </c>
      <c r="K37" s="57">
        <v>-0.23755259214584426</v>
      </c>
      <c r="L37" s="39">
        <v>8.0513386638928072E-4</v>
      </c>
      <c r="M37" s="48">
        <v>12.286110125303704</v>
      </c>
      <c r="O37" s="10"/>
    </row>
    <row r="38" spans="1:15" s="9" customFormat="1" ht="14.5" x14ac:dyDescent="0.35">
      <c r="A38" s="6">
        <v>35</v>
      </c>
      <c r="B38" t="s">
        <v>41</v>
      </c>
      <c r="C38" s="50">
        <v>71201</v>
      </c>
      <c r="D38" s="20">
        <v>7911.2222222222226</v>
      </c>
      <c r="E38" s="50">
        <v>64096</v>
      </c>
      <c r="F38" s="20">
        <v>7121.7777777777774</v>
      </c>
      <c r="G38" s="57">
        <v>0.11084935097353969</v>
      </c>
      <c r="H38" s="39">
        <v>4.3382981513363713E-4</v>
      </c>
      <c r="I38" s="44">
        <v>612488</v>
      </c>
      <c r="J38" s="62">
        <v>442231</v>
      </c>
      <c r="K38" s="57">
        <v>0.38499562445871049</v>
      </c>
      <c r="L38" s="39">
        <v>5.4786367319039199E-4</v>
      </c>
      <c r="M38" s="48">
        <v>8.6022387326020695</v>
      </c>
      <c r="O38" s="10"/>
    </row>
    <row r="39" spans="1:15" s="9" customFormat="1" ht="14.5" x14ac:dyDescent="0.35">
      <c r="A39" s="6">
        <v>36</v>
      </c>
      <c r="B39" t="s">
        <v>42</v>
      </c>
      <c r="C39" s="50">
        <v>59813</v>
      </c>
      <c r="D39" s="20">
        <v>6645.8888888888887</v>
      </c>
      <c r="E39" s="50">
        <v>72000</v>
      </c>
      <c r="F39" s="20">
        <v>8000</v>
      </c>
      <c r="G39" s="57">
        <v>-0.16926388888888888</v>
      </c>
      <c r="H39" s="39">
        <v>3.6444239171624324E-4</v>
      </c>
      <c r="I39" s="44">
        <v>230350</v>
      </c>
      <c r="J39" s="62">
        <v>226954</v>
      </c>
      <c r="K39" s="57">
        <v>1.496338465063405E-2</v>
      </c>
      <c r="L39" s="39">
        <v>2.0604550149457096E-4</v>
      </c>
      <c r="M39" s="48">
        <v>3.8511694782070789</v>
      </c>
      <c r="O39" s="10"/>
    </row>
    <row r="40" spans="1:15" s="9" customFormat="1" ht="14.5" x14ac:dyDescent="0.35">
      <c r="A40" s="6">
        <v>37</v>
      </c>
      <c r="B40" t="s">
        <v>33</v>
      </c>
      <c r="C40" s="50">
        <v>54759</v>
      </c>
      <c r="D40" s="20">
        <v>6084.333333333333</v>
      </c>
      <c r="E40" s="50">
        <v>53816</v>
      </c>
      <c r="F40" s="20">
        <v>5979.5555555555557</v>
      </c>
      <c r="G40" s="57">
        <v>1.7522669837966406E-2</v>
      </c>
      <c r="H40" s="39">
        <v>3.3364821908263699E-4</v>
      </c>
      <c r="I40" s="44">
        <v>596222</v>
      </c>
      <c r="J40" s="62">
        <v>539602</v>
      </c>
      <c r="K40" s="57">
        <v>0.1049291885500795</v>
      </c>
      <c r="L40" s="39">
        <v>5.3331391791663159E-4</v>
      </c>
      <c r="M40" s="48">
        <v>10.888109717124125</v>
      </c>
      <c r="O40" s="10"/>
    </row>
    <row r="41" spans="1:15" s="9" customFormat="1" ht="14.5" x14ac:dyDescent="0.35">
      <c r="A41" s="6">
        <v>38</v>
      </c>
      <c r="B41" t="s">
        <v>47</v>
      </c>
      <c r="C41" s="50">
        <v>53424</v>
      </c>
      <c r="D41" s="20">
        <v>5936</v>
      </c>
      <c r="E41" s="50">
        <v>28180</v>
      </c>
      <c r="F41" s="20">
        <v>3131.1111111111113</v>
      </c>
      <c r="G41" s="57">
        <v>0.89581263307310144</v>
      </c>
      <c r="H41" s="39">
        <v>3.2551402429319013E-4</v>
      </c>
      <c r="I41" s="44">
        <v>461381</v>
      </c>
      <c r="J41" s="62">
        <v>255612</v>
      </c>
      <c r="K41" s="57">
        <v>0.80500524232039183</v>
      </c>
      <c r="L41" s="39">
        <v>4.1270014988090581E-4</v>
      </c>
      <c r="M41" s="48">
        <v>8.6362121892782273</v>
      </c>
      <c r="O41" s="10"/>
    </row>
    <row r="42" spans="1:15" s="9" customFormat="1" ht="14.5" x14ac:dyDescent="0.35">
      <c r="A42" s="6">
        <v>39</v>
      </c>
      <c r="B42" t="s">
        <v>76</v>
      </c>
      <c r="C42" s="50">
        <v>48918</v>
      </c>
      <c r="D42" s="20">
        <v>5435.333333333333</v>
      </c>
      <c r="E42" s="50">
        <v>459</v>
      </c>
      <c r="F42" s="20">
        <v>51</v>
      </c>
      <c r="G42" s="57">
        <v>105.57516339869281</v>
      </c>
      <c r="H42" s="39">
        <v>2.9805883199263014E-4</v>
      </c>
      <c r="I42" s="44">
        <v>40373</v>
      </c>
      <c r="J42" s="62">
        <v>7163</v>
      </c>
      <c r="K42" s="57">
        <v>4.6363255619153989</v>
      </c>
      <c r="L42" s="39">
        <v>3.6113197446669479E-5</v>
      </c>
      <c r="M42" s="48">
        <v>0.82531992313667768</v>
      </c>
      <c r="O42" s="10"/>
    </row>
    <row r="43" spans="1:15" s="9" customFormat="1" ht="14.5" x14ac:dyDescent="0.35">
      <c r="A43" s="6">
        <v>40</v>
      </c>
      <c r="B43" t="s">
        <v>49</v>
      </c>
      <c r="C43" s="50">
        <v>45301</v>
      </c>
      <c r="D43" s="20">
        <v>5033.4444444444443</v>
      </c>
      <c r="E43" s="50">
        <v>50284</v>
      </c>
      <c r="F43" s="20">
        <v>5587.1111111111113</v>
      </c>
      <c r="G43" s="57">
        <v>-9.9097128311192426E-2</v>
      </c>
      <c r="H43" s="39">
        <v>2.7602034318856326E-4</v>
      </c>
      <c r="I43" s="44">
        <v>623912</v>
      </c>
      <c r="J43" s="62">
        <v>603613</v>
      </c>
      <c r="K43" s="57">
        <v>3.3629163056461672E-2</v>
      </c>
      <c r="L43" s="39">
        <v>5.5808231355971682E-4</v>
      </c>
      <c r="M43" s="48">
        <v>13.772587801593783</v>
      </c>
      <c r="O43" s="10"/>
    </row>
    <row r="44" spans="1:15" s="9" customFormat="1" ht="14.5" x14ac:dyDescent="0.35">
      <c r="A44" s="6">
        <v>41</v>
      </c>
      <c r="B44" t="s">
        <v>44</v>
      </c>
      <c r="C44" s="50">
        <v>41774</v>
      </c>
      <c r="D44" s="20">
        <v>4641.5555555555557</v>
      </c>
      <c r="E44" s="50">
        <v>48646</v>
      </c>
      <c r="F44" s="20">
        <v>5405.1111111111113</v>
      </c>
      <c r="G44" s="57">
        <v>-0.1412654688977511</v>
      </c>
      <c r="H44" s="39">
        <v>2.5453022706693106E-4</v>
      </c>
      <c r="I44" s="44">
        <v>381442</v>
      </c>
      <c r="J44" s="62">
        <v>612488</v>
      </c>
      <c r="K44" s="57">
        <v>-0.37722534972113742</v>
      </c>
      <c r="L44" s="39">
        <v>3.4119560747163943E-4</v>
      </c>
      <c r="M44" s="48">
        <v>9.1310863216354665</v>
      </c>
      <c r="O44" s="10"/>
    </row>
    <row r="45" spans="1:15" s="9" customFormat="1" ht="14.5" x14ac:dyDescent="0.35">
      <c r="A45" s="6">
        <v>42</v>
      </c>
      <c r="B45" t="s">
        <v>31</v>
      </c>
      <c r="C45" s="50">
        <v>39775</v>
      </c>
      <c r="D45" s="20">
        <v>4419.4444444444443</v>
      </c>
      <c r="E45" s="50">
        <v>41328</v>
      </c>
      <c r="F45" s="20">
        <v>4592</v>
      </c>
      <c r="G45" s="57">
        <v>-3.757742934572203E-2</v>
      </c>
      <c r="H45" s="39">
        <v>2.4235026048707766E-4</v>
      </c>
      <c r="I45" s="44">
        <v>474736</v>
      </c>
      <c r="J45" s="62">
        <v>573758</v>
      </c>
      <c r="K45" s="57">
        <v>-0.17258495742107299</v>
      </c>
      <c r="L45" s="39">
        <v>4.246460481768033E-4</v>
      </c>
      <c r="M45" s="48">
        <v>11.93553739786298</v>
      </c>
      <c r="O45" s="10"/>
    </row>
    <row r="46" spans="1:15" s="9" customFormat="1" ht="14.5" x14ac:dyDescent="0.35">
      <c r="A46" s="6">
        <v>43</v>
      </c>
      <c r="B46" t="s">
        <v>51</v>
      </c>
      <c r="C46" s="50">
        <v>36855</v>
      </c>
      <c r="D46" s="20">
        <v>4095</v>
      </c>
      <c r="E46" s="50">
        <v>13230</v>
      </c>
      <c r="F46" s="20">
        <v>1470</v>
      </c>
      <c r="G46" s="57">
        <v>1.7857142857142858</v>
      </c>
      <c r="H46" s="39">
        <v>2.2455861345697668E-4</v>
      </c>
      <c r="I46" s="44">
        <v>337685</v>
      </c>
      <c r="J46" s="62">
        <v>116011</v>
      </c>
      <c r="K46" s="57">
        <v>1.9108015619208523</v>
      </c>
      <c r="L46" s="39">
        <v>3.020554598315355E-4</v>
      </c>
      <c r="M46" s="48">
        <v>9.1625288291954963</v>
      </c>
      <c r="O46" s="10"/>
    </row>
    <row r="47" spans="1:15" s="9" customFormat="1" ht="14.5" x14ac:dyDescent="0.35">
      <c r="A47" s="6">
        <v>44</v>
      </c>
      <c r="B47" t="s">
        <v>37</v>
      </c>
      <c r="C47" s="50">
        <v>33660</v>
      </c>
      <c r="D47" s="20">
        <v>3740</v>
      </c>
      <c r="E47" s="50">
        <v>32735</v>
      </c>
      <c r="F47" s="20">
        <v>3637.2222222222222</v>
      </c>
      <c r="G47" s="57">
        <v>2.8257217045975256E-2</v>
      </c>
      <c r="H47" s="39">
        <v>2.0509138323054768E-4</v>
      </c>
      <c r="I47" s="44">
        <v>383432</v>
      </c>
      <c r="J47" s="62">
        <v>438307</v>
      </c>
      <c r="K47" s="57">
        <v>-0.12519763544730064</v>
      </c>
      <c r="L47" s="39">
        <v>3.4297564023905505E-4</v>
      </c>
      <c r="M47" s="48">
        <v>11.391325014854427</v>
      </c>
      <c r="O47" s="10"/>
    </row>
    <row r="48" spans="1:15" s="9" customFormat="1" ht="14.5" x14ac:dyDescent="0.35">
      <c r="A48" s="6">
        <v>45</v>
      </c>
      <c r="B48" t="s">
        <v>87</v>
      </c>
      <c r="C48" s="50">
        <v>31425</v>
      </c>
      <c r="D48" s="20">
        <v>3491.6666666666665</v>
      </c>
      <c r="E48" s="50">
        <v>21330</v>
      </c>
      <c r="F48" s="20">
        <v>2370</v>
      </c>
      <c r="G48" s="57">
        <v>0.4732770745428973</v>
      </c>
      <c r="H48" s="39">
        <v>1.9147346161675462E-4</v>
      </c>
      <c r="I48" s="44">
        <v>408141</v>
      </c>
      <c r="J48" s="62">
        <v>255713</v>
      </c>
      <c r="K48" s="57">
        <v>0.59609014793929127</v>
      </c>
      <c r="L48" s="39">
        <v>3.6507756468632813E-4</v>
      </c>
      <c r="M48" s="48">
        <v>12.987780429594272</v>
      </c>
      <c r="O48" s="10"/>
    </row>
    <row r="49" spans="1:15" s="9" customFormat="1" ht="14.5" x14ac:dyDescent="0.35">
      <c r="A49" s="6">
        <v>46</v>
      </c>
      <c r="B49" t="s">
        <v>326</v>
      </c>
      <c r="C49" s="50">
        <v>27720</v>
      </c>
      <c r="D49" s="20">
        <v>3080</v>
      </c>
      <c r="E49" s="50">
        <v>0</v>
      </c>
      <c r="F49" s="20">
        <v>0</v>
      </c>
      <c r="G49" s="57"/>
      <c r="H49" s="39">
        <v>1.6889878618986279E-4</v>
      </c>
      <c r="I49" s="44">
        <v>366368</v>
      </c>
      <c r="J49" s="62">
        <v>0</v>
      </c>
      <c r="K49" s="57"/>
      <c r="L49" s="39">
        <v>3.2771208288067278E-4</v>
      </c>
      <c r="M49" s="48">
        <v>13.216738816738816</v>
      </c>
      <c r="O49" s="10"/>
    </row>
    <row r="50" spans="1:15" s="9" customFormat="1" ht="14.5" x14ac:dyDescent="0.35">
      <c r="A50" s="6">
        <v>47</v>
      </c>
      <c r="B50" t="s">
        <v>40</v>
      </c>
      <c r="C50" s="50">
        <v>27709</v>
      </c>
      <c r="D50" s="20">
        <v>3078.7777777777778</v>
      </c>
      <c r="E50" s="50">
        <v>37086</v>
      </c>
      <c r="F50" s="20">
        <v>4120.666666666667</v>
      </c>
      <c r="G50" s="57">
        <v>-0.2528447392547053</v>
      </c>
      <c r="H50" s="39">
        <v>1.6883176286200968E-4</v>
      </c>
      <c r="I50" s="44">
        <v>420406</v>
      </c>
      <c r="J50" s="62">
        <v>522866</v>
      </c>
      <c r="K50" s="57">
        <v>-0.19595842911950673</v>
      </c>
      <c r="L50" s="39">
        <v>3.7604847015987238E-4</v>
      </c>
      <c r="M50" s="48">
        <v>15.172182323432819</v>
      </c>
      <c r="O50" s="10"/>
    </row>
    <row r="51" spans="1:15" s="9" customFormat="1" ht="14.5" x14ac:dyDescent="0.35">
      <c r="A51" s="6">
        <v>48</v>
      </c>
      <c r="B51" t="s">
        <v>181</v>
      </c>
      <c r="C51" s="50">
        <v>27486</v>
      </c>
      <c r="D51" s="20">
        <v>3054</v>
      </c>
      <c r="E51" s="50">
        <v>43247</v>
      </c>
      <c r="F51" s="20">
        <v>4805.2222222222226</v>
      </c>
      <c r="G51" s="57">
        <v>-0.36444146414780215</v>
      </c>
      <c r="H51" s="39">
        <v>1.6747301721553278E-4</v>
      </c>
      <c r="I51" s="44">
        <v>261262</v>
      </c>
      <c r="J51" s="62">
        <v>273363</v>
      </c>
      <c r="K51" s="57">
        <v>-4.4267146614574759E-2</v>
      </c>
      <c r="L51" s="39">
        <v>2.3369594014097938E-4</v>
      </c>
      <c r="M51" s="48">
        <v>9.505275412937495</v>
      </c>
      <c r="O51" s="10"/>
    </row>
    <row r="52" spans="1:15" s="9" customFormat="1" ht="14.5" x14ac:dyDescent="0.35">
      <c r="A52" s="6">
        <v>49</v>
      </c>
      <c r="B52" t="s">
        <v>57</v>
      </c>
      <c r="C52" s="50">
        <v>23094</v>
      </c>
      <c r="D52" s="20">
        <v>2566</v>
      </c>
      <c r="E52" s="50">
        <v>17812</v>
      </c>
      <c r="F52" s="20">
        <v>1979.1111111111111</v>
      </c>
      <c r="G52" s="57">
        <v>0.29654165730967885</v>
      </c>
      <c r="H52" s="39">
        <v>1.4071243031272336E-4</v>
      </c>
      <c r="I52" s="44">
        <v>242353</v>
      </c>
      <c r="J52" s="62">
        <v>181626</v>
      </c>
      <c r="K52" s="57">
        <v>0.33435190996883707</v>
      </c>
      <c r="L52" s="39">
        <v>2.1678205089521927E-4</v>
      </c>
      <c r="M52" s="48">
        <v>10.494197627089287</v>
      </c>
      <c r="O52" s="10"/>
    </row>
    <row r="53" spans="1:15" s="9" customFormat="1" ht="14.5" x14ac:dyDescent="0.35">
      <c r="A53" s="6">
        <v>50</v>
      </c>
      <c r="B53" t="s">
        <v>55</v>
      </c>
      <c r="C53" s="50">
        <v>22244</v>
      </c>
      <c r="D53" s="20">
        <v>2471.5555555555557</v>
      </c>
      <c r="E53" s="50">
        <v>14045</v>
      </c>
      <c r="F53" s="20">
        <v>1560.5555555555557</v>
      </c>
      <c r="G53" s="57">
        <v>0.58376646493414031</v>
      </c>
      <c r="H53" s="39">
        <v>1.3553335497861862E-4</v>
      </c>
      <c r="I53" s="44">
        <v>252960</v>
      </c>
      <c r="J53" s="62">
        <v>158390</v>
      </c>
      <c r="K53" s="57">
        <v>0.59707052212892231</v>
      </c>
      <c r="L53" s="39">
        <v>2.2626989389219307E-4</v>
      </c>
      <c r="M53" s="48">
        <v>11.372055385721993</v>
      </c>
      <c r="O53" s="10"/>
    </row>
    <row r="54" spans="1:15" s="9" customFormat="1" ht="14.5" x14ac:dyDescent="0.35">
      <c r="A54" s="6">
        <v>51</v>
      </c>
      <c r="B54" t="s">
        <v>50</v>
      </c>
      <c r="C54" s="50">
        <v>19575</v>
      </c>
      <c r="D54" s="20">
        <v>2175</v>
      </c>
      <c r="E54" s="50">
        <v>23947</v>
      </c>
      <c r="F54" s="20">
        <v>2660.7777777777778</v>
      </c>
      <c r="G54" s="57">
        <v>-0.18256984173382887</v>
      </c>
      <c r="H54" s="39">
        <v>1.1927105842952973E-4</v>
      </c>
      <c r="I54" s="44">
        <v>230822</v>
      </c>
      <c r="J54" s="62">
        <v>231013</v>
      </c>
      <c r="K54" s="57">
        <v>-8.2679329734690256E-4</v>
      </c>
      <c r="L54" s="39">
        <v>2.064677002213148E-4</v>
      </c>
      <c r="M54" s="48">
        <v>11.791673052362707</v>
      </c>
      <c r="O54" s="10"/>
    </row>
    <row r="55" spans="1:15" s="9" customFormat="1" ht="14.5" x14ac:dyDescent="0.35">
      <c r="A55" s="6">
        <v>52</v>
      </c>
      <c r="B55" t="s">
        <v>53</v>
      </c>
      <c r="C55" s="50">
        <v>17812</v>
      </c>
      <c r="D55" s="20">
        <v>1979.1111111111111</v>
      </c>
      <c r="E55" s="50">
        <v>9863</v>
      </c>
      <c r="F55" s="20">
        <v>1095.8888888888889</v>
      </c>
      <c r="G55" s="57">
        <v>0.80594139714082935</v>
      </c>
      <c r="H55" s="39">
        <v>1.0852904688361603E-4</v>
      </c>
      <c r="I55" s="44">
        <v>241689</v>
      </c>
      <c r="J55" s="62">
        <v>151512</v>
      </c>
      <c r="K55" s="57">
        <v>0.59518057975605898</v>
      </c>
      <c r="L55" s="39">
        <v>2.1618811031352882E-4</v>
      </c>
      <c r="M55" s="48">
        <v>13.568886144172469</v>
      </c>
      <c r="O55" s="10"/>
    </row>
    <row r="56" spans="1:15" s="9" customFormat="1" ht="14.5" x14ac:dyDescent="0.35">
      <c r="A56" s="6">
        <v>53</v>
      </c>
      <c r="B56" t="s">
        <v>62</v>
      </c>
      <c r="C56" s="50">
        <v>17586</v>
      </c>
      <c r="D56" s="20">
        <v>1954</v>
      </c>
      <c r="E56" s="50">
        <v>28918</v>
      </c>
      <c r="F56" s="20">
        <v>3213.1111111111113</v>
      </c>
      <c r="G56" s="57">
        <v>-0.39186665744518984</v>
      </c>
      <c r="H56" s="39">
        <v>1.0715202214772465E-4</v>
      </c>
      <c r="I56" s="44">
        <v>146475</v>
      </c>
      <c r="J56" s="62">
        <v>205511</v>
      </c>
      <c r="K56" s="57">
        <v>-0.28726442866805185</v>
      </c>
      <c r="L56" s="39">
        <v>1.3102025105889855E-4</v>
      </c>
      <c r="M56" s="48">
        <v>8.3290685772773791</v>
      </c>
      <c r="O56" s="10"/>
    </row>
    <row r="57" spans="1:15" s="9" customFormat="1" ht="14.5" x14ac:dyDescent="0.35">
      <c r="A57" s="6">
        <v>54</v>
      </c>
      <c r="B57" t="s">
        <v>38</v>
      </c>
      <c r="C57" s="50">
        <v>16506</v>
      </c>
      <c r="D57" s="20">
        <v>1834</v>
      </c>
      <c r="E57" s="50">
        <v>32418</v>
      </c>
      <c r="F57" s="20">
        <v>3602</v>
      </c>
      <c r="G57" s="57">
        <v>-0.49083842309827874</v>
      </c>
      <c r="H57" s="39">
        <v>1.005715499585092E-4</v>
      </c>
      <c r="I57" s="44">
        <v>269412</v>
      </c>
      <c r="J57" s="62">
        <v>528779</v>
      </c>
      <c r="K57" s="57">
        <v>-0.49050170297988382</v>
      </c>
      <c r="L57" s="39">
        <v>2.4098602408793296E-4</v>
      </c>
      <c r="M57" s="48">
        <v>16.322064703744093</v>
      </c>
      <c r="O57" s="10"/>
    </row>
    <row r="58" spans="1:15" s="9" customFormat="1" ht="14.5" x14ac:dyDescent="0.35">
      <c r="A58" s="6">
        <v>55</v>
      </c>
      <c r="B58" t="s">
        <v>178</v>
      </c>
      <c r="C58" s="50">
        <v>16045</v>
      </c>
      <c r="D58" s="20">
        <v>1782.7777777777778</v>
      </c>
      <c r="E58" s="50">
        <v>6120</v>
      </c>
      <c r="F58" s="20">
        <v>680</v>
      </c>
      <c r="G58" s="57">
        <v>1.6217320261437909</v>
      </c>
      <c r="H58" s="39">
        <v>9.7762663218482998E-5</v>
      </c>
      <c r="I58" s="44">
        <v>179644</v>
      </c>
      <c r="J58" s="62">
        <v>155230</v>
      </c>
      <c r="K58" s="57">
        <v>0.15727629968433937</v>
      </c>
      <c r="L58" s="39">
        <v>1.606895509897578E-4</v>
      </c>
      <c r="M58" s="48">
        <v>11.196260517295107</v>
      </c>
      <c r="O58" s="10"/>
    </row>
    <row r="59" spans="1:15" s="9" customFormat="1" ht="14.5" x14ac:dyDescent="0.35">
      <c r="A59" s="6">
        <v>56</v>
      </c>
      <c r="B59" t="s">
        <v>72</v>
      </c>
      <c r="C59" s="50">
        <v>15561</v>
      </c>
      <c r="D59" s="20">
        <v>1729</v>
      </c>
      <c r="E59" s="50">
        <v>16307</v>
      </c>
      <c r="F59" s="20">
        <v>1811.8888888888889</v>
      </c>
      <c r="G59" s="57">
        <v>-4.5747225118047463E-2</v>
      </c>
      <c r="H59" s="39">
        <v>9.4813636792945701E-5</v>
      </c>
      <c r="I59" s="44">
        <v>164597</v>
      </c>
      <c r="J59" s="62">
        <v>186824</v>
      </c>
      <c r="K59" s="57">
        <v>-0.11897293709587634</v>
      </c>
      <c r="L59" s="39">
        <v>1.4723017759714303E-4</v>
      </c>
      <c r="M59" s="48">
        <v>10.577533577533577</v>
      </c>
      <c r="O59" s="10"/>
    </row>
    <row r="60" spans="1:15" s="9" customFormat="1" ht="14.5" x14ac:dyDescent="0.35">
      <c r="A60" s="6">
        <v>57</v>
      </c>
      <c r="B60" t="s">
        <v>297</v>
      </c>
      <c r="C60" s="50">
        <v>15372</v>
      </c>
      <c r="D60" s="20">
        <v>1708</v>
      </c>
      <c r="E60" s="50"/>
      <c r="F60" s="20"/>
      <c r="G60" s="57"/>
      <c r="H60" s="39">
        <v>9.3662054159833003E-5</v>
      </c>
      <c r="I60" s="44">
        <v>215882</v>
      </c>
      <c r="J60" s="62"/>
      <c r="K60" s="57"/>
      <c r="L60" s="39">
        <v>1.9310403713327967E-4</v>
      </c>
      <c r="M60" s="48">
        <v>14.04384595368202</v>
      </c>
      <c r="O60" s="10"/>
    </row>
    <row r="61" spans="1:15" s="9" customFormat="1" ht="14.5" x14ac:dyDescent="0.35">
      <c r="A61" s="6">
        <v>58</v>
      </c>
      <c r="B61" t="s">
        <v>67</v>
      </c>
      <c r="C61" s="50">
        <v>14508</v>
      </c>
      <c r="D61" s="20">
        <v>1612</v>
      </c>
      <c r="E61" s="50">
        <v>9444</v>
      </c>
      <c r="F61" s="20">
        <v>1049.3333333333333</v>
      </c>
      <c r="G61" s="57">
        <v>0.53621346886912324</v>
      </c>
      <c r="H61" s="39">
        <v>8.8397676408460656E-5</v>
      </c>
      <c r="I61" s="44">
        <v>125345</v>
      </c>
      <c r="J61" s="62">
        <v>88415</v>
      </c>
      <c r="K61" s="57">
        <v>0.41768930611321609</v>
      </c>
      <c r="L61" s="39">
        <v>1.1211970212649012E-4</v>
      </c>
      <c r="M61" s="48">
        <v>8.6397160187482775</v>
      </c>
      <c r="O61" s="10"/>
    </row>
    <row r="62" spans="1:15" s="9" customFormat="1" ht="14.5" x14ac:dyDescent="0.35">
      <c r="A62" s="6">
        <v>59</v>
      </c>
      <c r="B62" t="s">
        <v>46</v>
      </c>
      <c r="C62" s="50">
        <v>9963</v>
      </c>
      <c r="D62" s="20">
        <v>1107</v>
      </c>
      <c r="E62" s="50">
        <v>18545</v>
      </c>
      <c r="F62" s="20">
        <v>2060.5555555555557</v>
      </c>
      <c r="G62" s="57">
        <v>-0.46276624427069291</v>
      </c>
      <c r="H62" s="39">
        <v>6.0704855945512371E-5</v>
      </c>
      <c r="I62" s="44">
        <v>112752</v>
      </c>
      <c r="J62" s="62">
        <v>189751</v>
      </c>
      <c r="K62" s="57">
        <v>-0.40578969280794303</v>
      </c>
      <c r="L62" s="39">
        <v>1.0085540431741205E-4</v>
      </c>
      <c r="M62" s="48">
        <v>11.317073170731707</v>
      </c>
      <c r="O62" s="10"/>
    </row>
    <row r="63" spans="1:15" s="9" customFormat="1" ht="14.5" x14ac:dyDescent="0.35">
      <c r="A63" s="6">
        <v>60</v>
      </c>
      <c r="B63" t="s">
        <v>61</v>
      </c>
      <c r="C63" s="50">
        <v>9474</v>
      </c>
      <c r="D63" s="20">
        <v>1052.6666666666667</v>
      </c>
      <c r="E63" s="50">
        <v>7330</v>
      </c>
      <c r="F63" s="20">
        <v>814.44444444444446</v>
      </c>
      <c r="G63" s="57">
        <v>0.29249658935879946</v>
      </c>
      <c r="H63" s="39">
        <v>5.772536437095094E-5</v>
      </c>
      <c r="I63" s="44">
        <v>117529</v>
      </c>
      <c r="J63" s="62">
        <v>84847</v>
      </c>
      <c r="K63" s="57">
        <v>0.38518745506617796</v>
      </c>
      <c r="L63" s="39">
        <v>1.0512837744803747E-4</v>
      </c>
      <c r="M63" s="48">
        <v>12.405425374709733</v>
      </c>
      <c r="O63" s="10"/>
    </row>
    <row r="64" spans="1:15" s="9" customFormat="1" ht="14.5" x14ac:dyDescent="0.35">
      <c r="A64" s="6">
        <v>61</v>
      </c>
      <c r="B64" t="s">
        <v>56</v>
      </c>
      <c r="C64" s="50">
        <v>9451</v>
      </c>
      <c r="D64" s="20">
        <v>1050.1111111111111</v>
      </c>
      <c r="E64" s="50">
        <v>9450</v>
      </c>
      <c r="F64" s="20">
        <v>1050</v>
      </c>
      <c r="G64" s="57">
        <v>1.0582010582010582E-4</v>
      </c>
      <c r="H64" s="39">
        <v>5.7585224685439875E-5</v>
      </c>
      <c r="I64" s="44">
        <v>91032</v>
      </c>
      <c r="J64" s="62">
        <v>81888</v>
      </c>
      <c r="K64" s="57">
        <v>0.11166471277842907</v>
      </c>
      <c r="L64" s="39">
        <v>8.1427106976573844E-5</v>
      </c>
      <c r="M64" s="48">
        <v>9.6319966141149091</v>
      </c>
      <c r="O64" s="10"/>
    </row>
    <row r="65" spans="1:15" s="9" customFormat="1" ht="14.5" x14ac:dyDescent="0.35">
      <c r="A65" s="6">
        <v>62</v>
      </c>
      <c r="B65" t="s">
        <v>311</v>
      </c>
      <c r="C65" s="50">
        <v>9000</v>
      </c>
      <c r="D65" s="20">
        <v>1000</v>
      </c>
      <c r="E65" s="50"/>
      <c r="F65" s="20"/>
      <c r="G65" s="57"/>
      <c r="H65" s="39">
        <v>5.4837268243461945E-5</v>
      </c>
      <c r="I65" s="44">
        <v>111348</v>
      </c>
      <c r="J65" s="62"/>
      <c r="K65" s="57"/>
      <c r="L65" s="39">
        <v>9.9599542003114773E-5</v>
      </c>
      <c r="M65" s="48">
        <v>12.372</v>
      </c>
      <c r="O65" s="10"/>
    </row>
    <row r="66" spans="1:15" s="9" customFormat="1" ht="14.5" x14ac:dyDescent="0.35">
      <c r="A66" s="6">
        <v>63</v>
      </c>
      <c r="B66" t="s">
        <v>74</v>
      </c>
      <c r="C66" s="50">
        <v>8864</v>
      </c>
      <c r="D66" s="20">
        <v>984.88888888888891</v>
      </c>
      <c r="E66" s="50">
        <v>3267</v>
      </c>
      <c r="F66" s="20">
        <v>363</v>
      </c>
      <c r="G66" s="57">
        <v>1.7131925313743495</v>
      </c>
      <c r="H66" s="39">
        <v>5.4008616190005191E-5</v>
      </c>
      <c r="I66" s="44">
        <v>164941</v>
      </c>
      <c r="J66" s="62">
        <v>51059</v>
      </c>
      <c r="K66" s="57">
        <v>2.2304001253451888</v>
      </c>
      <c r="L66" s="39">
        <v>1.4753788175392242E-4</v>
      </c>
      <c r="M66" s="48">
        <v>18.607964801444044</v>
      </c>
      <c r="O66" s="10"/>
    </row>
    <row r="67" spans="1:15" s="9" customFormat="1" ht="14.5" x14ac:dyDescent="0.35">
      <c r="A67" s="6">
        <v>64</v>
      </c>
      <c r="B67" t="s">
        <v>68</v>
      </c>
      <c r="C67" s="50">
        <v>8658</v>
      </c>
      <c r="D67" s="20">
        <v>962</v>
      </c>
      <c r="E67" s="50">
        <v>6336</v>
      </c>
      <c r="F67" s="20">
        <v>704</v>
      </c>
      <c r="G67" s="57">
        <v>0.36647727272727271</v>
      </c>
      <c r="H67" s="39">
        <v>5.275345205021039E-5</v>
      </c>
      <c r="I67" s="44">
        <v>87591</v>
      </c>
      <c r="J67" s="62">
        <v>55001</v>
      </c>
      <c r="K67" s="57">
        <v>0.59253468118761476</v>
      </c>
      <c r="L67" s="39">
        <v>7.8349170919952092E-5</v>
      </c>
      <c r="M67" s="48">
        <v>10.116770616770618</v>
      </c>
      <c r="O67" s="10"/>
    </row>
    <row r="68" spans="1:15" s="9" customFormat="1" ht="14.5" x14ac:dyDescent="0.35">
      <c r="A68" s="6">
        <v>65</v>
      </c>
      <c r="B68" t="s">
        <v>60</v>
      </c>
      <c r="C68" s="50">
        <v>7962</v>
      </c>
      <c r="D68" s="20">
        <v>884.66666666666663</v>
      </c>
      <c r="E68" s="50">
        <v>12087</v>
      </c>
      <c r="F68" s="20">
        <v>1343</v>
      </c>
      <c r="G68" s="57">
        <v>-0.34127575080665179</v>
      </c>
      <c r="H68" s="39">
        <v>4.8512703306049337E-5</v>
      </c>
      <c r="I68" s="44">
        <v>98863</v>
      </c>
      <c r="J68" s="62">
        <v>153142</v>
      </c>
      <c r="K68" s="57">
        <v>-0.3544357524389129</v>
      </c>
      <c r="L68" s="39">
        <v>8.8431848987444197E-5</v>
      </c>
      <c r="M68" s="48">
        <v>12.416855061542327</v>
      </c>
      <c r="O68" s="10"/>
    </row>
    <row r="69" spans="1:15" s="9" customFormat="1" ht="14.5" x14ac:dyDescent="0.35">
      <c r="A69" s="6">
        <v>66</v>
      </c>
      <c r="B69" t="s">
        <v>183</v>
      </c>
      <c r="C69" s="50">
        <v>7704</v>
      </c>
      <c r="D69" s="20">
        <v>856</v>
      </c>
      <c r="E69" s="50">
        <v>24000</v>
      </c>
      <c r="F69" s="20">
        <v>2666.6666666666665</v>
      </c>
      <c r="G69" s="57">
        <v>-0.67900000000000005</v>
      </c>
      <c r="H69" s="39">
        <v>4.6940701616403425E-5</v>
      </c>
      <c r="I69" s="44">
        <v>71420</v>
      </c>
      <c r="J69" s="62">
        <v>78000</v>
      </c>
      <c r="K69" s="57">
        <v>-8.4358974358974353E-2</v>
      </c>
      <c r="L69" s="39">
        <v>6.388439208483724E-5</v>
      </c>
      <c r="M69" s="48">
        <v>9.2705088265835922</v>
      </c>
      <c r="O69" s="10"/>
    </row>
    <row r="70" spans="1:15" s="9" customFormat="1" ht="14.5" x14ac:dyDescent="0.35">
      <c r="A70" s="6">
        <v>67</v>
      </c>
      <c r="B70" t="s">
        <v>52</v>
      </c>
      <c r="C70" s="50">
        <v>7641</v>
      </c>
      <c r="D70" s="20">
        <v>849</v>
      </c>
      <c r="E70" s="50">
        <v>7835</v>
      </c>
      <c r="F70" s="20">
        <v>870.55555555555554</v>
      </c>
      <c r="G70" s="57">
        <v>-2.4760689215060624E-2</v>
      </c>
      <c r="H70" s="39">
        <v>4.6556840738699192E-5</v>
      </c>
      <c r="I70" s="44">
        <v>104624</v>
      </c>
      <c r="J70" s="62">
        <v>105415</v>
      </c>
      <c r="K70" s="57">
        <v>-7.5036759474458098E-3</v>
      </c>
      <c r="L70" s="39">
        <v>9.3584999124671117E-5</v>
      </c>
      <c r="M70" s="48">
        <v>13.69244863237796</v>
      </c>
      <c r="O70" s="10"/>
    </row>
    <row r="71" spans="1:15" s="9" customFormat="1" ht="14.5" x14ac:dyDescent="0.35">
      <c r="A71" s="6">
        <v>68</v>
      </c>
      <c r="B71" t="s">
        <v>194</v>
      </c>
      <c r="C71" s="50">
        <v>7560</v>
      </c>
      <c r="D71" s="20">
        <v>840</v>
      </c>
      <c r="E71" s="50">
        <v>225</v>
      </c>
      <c r="F71" s="20">
        <v>25</v>
      </c>
      <c r="G71" s="57">
        <v>32.6</v>
      </c>
      <c r="H71" s="39">
        <v>4.6063305324508036E-5</v>
      </c>
      <c r="I71" s="44">
        <v>84187</v>
      </c>
      <c r="J71" s="62">
        <v>5287</v>
      </c>
      <c r="K71" s="57">
        <v>14.923397011537734</v>
      </c>
      <c r="L71" s="39">
        <v>7.5304330949960697E-5</v>
      </c>
      <c r="M71" s="48">
        <v>11.135846560846561</v>
      </c>
      <c r="O71" s="10"/>
    </row>
    <row r="72" spans="1:15" s="9" customFormat="1" ht="14.5" x14ac:dyDescent="0.35">
      <c r="A72" s="6">
        <v>69</v>
      </c>
      <c r="B72" t="s">
        <v>328</v>
      </c>
      <c r="C72" s="50">
        <v>6694</v>
      </c>
      <c r="D72" s="20">
        <v>743.77777777777783</v>
      </c>
      <c r="E72" s="50"/>
      <c r="F72" s="20"/>
      <c r="G72" s="57"/>
      <c r="H72" s="39">
        <v>4.0786741513526029E-5</v>
      </c>
      <c r="I72" s="44">
        <v>139978</v>
      </c>
      <c r="J72" s="62"/>
      <c r="K72" s="57"/>
      <c r="L72" s="39">
        <v>1.2520875714437619E-4</v>
      </c>
      <c r="M72" s="48">
        <v>20.910965043322378</v>
      </c>
      <c r="O72" s="10"/>
    </row>
    <row r="73" spans="1:15" s="9" customFormat="1" ht="14.5" x14ac:dyDescent="0.35">
      <c r="A73" s="6">
        <v>70</v>
      </c>
      <c r="B73" t="s">
        <v>63</v>
      </c>
      <c r="C73" s="50">
        <v>6290</v>
      </c>
      <c r="D73" s="20">
        <v>698.88888888888891</v>
      </c>
      <c r="E73" s="50">
        <v>10920</v>
      </c>
      <c r="F73" s="20">
        <v>1213.3333333333333</v>
      </c>
      <c r="G73" s="57">
        <v>-0.42399267399267399</v>
      </c>
      <c r="H73" s="39">
        <v>3.8325157472375068E-5</v>
      </c>
      <c r="I73" s="44">
        <v>83038</v>
      </c>
      <c r="J73" s="62">
        <v>131316</v>
      </c>
      <c r="K73" s="57">
        <v>-0.36764750677754426</v>
      </c>
      <c r="L73" s="39">
        <v>7.4276563286764419E-5</v>
      </c>
      <c r="M73" s="48">
        <v>13.201589825119237</v>
      </c>
      <c r="O73" s="10"/>
    </row>
    <row r="74" spans="1:15" s="9" customFormat="1" ht="14.5" x14ac:dyDescent="0.35">
      <c r="A74" s="6">
        <v>71</v>
      </c>
      <c r="B74" t="s">
        <v>45</v>
      </c>
      <c r="C74" s="50">
        <v>5985</v>
      </c>
      <c r="D74" s="20">
        <v>665</v>
      </c>
      <c r="E74" s="50">
        <v>18450</v>
      </c>
      <c r="F74" s="20">
        <v>2050</v>
      </c>
      <c r="G74" s="57">
        <v>-0.67560975609756102</v>
      </c>
      <c r="H74" s="39">
        <v>3.6466783381902194E-5</v>
      </c>
      <c r="I74" s="44">
        <v>71983</v>
      </c>
      <c r="J74" s="62">
        <v>256858</v>
      </c>
      <c r="K74" s="57">
        <v>-0.71975566266185986</v>
      </c>
      <c r="L74" s="39">
        <v>6.4387989294915145E-5</v>
      </c>
      <c r="M74" s="48">
        <v>12.027234753550543</v>
      </c>
      <c r="O74" s="10"/>
    </row>
    <row r="75" spans="1:15" s="9" customFormat="1" ht="14.5" x14ac:dyDescent="0.35">
      <c r="A75" s="6">
        <v>72</v>
      </c>
      <c r="B75" t="s">
        <v>59</v>
      </c>
      <c r="C75" s="50">
        <v>5544</v>
      </c>
      <c r="D75" s="20">
        <v>616</v>
      </c>
      <c r="E75" s="50">
        <v>11619</v>
      </c>
      <c r="F75" s="20">
        <v>1291</v>
      </c>
      <c r="G75" s="57">
        <v>-0.52285050348566997</v>
      </c>
      <c r="H75" s="39">
        <v>3.3779757237972558E-5</v>
      </c>
      <c r="I75" s="44">
        <v>85422</v>
      </c>
      <c r="J75" s="62">
        <v>174870</v>
      </c>
      <c r="K75" s="57">
        <v>-0.51151140847486709</v>
      </c>
      <c r="L75" s="39">
        <v>7.6409024652351822E-5</v>
      </c>
      <c r="M75" s="48">
        <v>15.408008658008658</v>
      </c>
      <c r="O75" s="10"/>
    </row>
    <row r="76" spans="1:15" s="9" customFormat="1" ht="14.5" x14ac:dyDescent="0.35">
      <c r="A76" s="6">
        <v>73</v>
      </c>
      <c r="B76" t="s">
        <v>65</v>
      </c>
      <c r="C76" s="50">
        <v>4635</v>
      </c>
      <c r="D76" s="20">
        <v>515</v>
      </c>
      <c r="E76" s="50">
        <v>14589</v>
      </c>
      <c r="F76" s="20">
        <v>1621</v>
      </c>
      <c r="G76" s="57">
        <v>-0.68229487970388647</v>
      </c>
      <c r="H76" s="39">
        <v>2.8241193145382903E-5</v>
      </c>
      <c r="I76" s="44">
        <v>88449</v>
      </c>
      <c r="J76" s="62">
        <v>217443</v>
      </c>
      <c r="K76" s="57">
        <v>-0.5932313295898235</v>
      </c>
      <c r="L76" s="39">
        <v>7.9116642334244882E-5</v>
      </c>
      <c r="M76" s="48">
        <v>19.082847896440128</v>
      </c>
      <c r="O76" s="10"/>
    </row>
    <row r="77" spans="1:15" s="9" customFormat="1" ht="14.5" x14ac:dyDescent="0.35">
      <c r="A77" s="6">
        <v>74</v>
      </c>
      <c r="B77" t="s">
        <v>179</v>
      </c>
      <c r="C77" s="50">
        <v>4428</v>
      </c>
      <c r="D77" s="20">
        <v>492</v>
      </c>
      <c r="E77" s="50">
        <v>3960</v>
      </c>
      <c r="F77" s="20">
        <v>440</v>
      </c>
      <c r="G77" s="57">
        <v>0.11818181818181818</v>
      </c>
      <c r="H77" s="39">
        <v>2.6979935975783278E-5</v>
      </c>
      <c r="I77" s="44">
        <v>58208</v>
      </c>
      <c r="J77" s="62">
        <v>51081</v>
      </c>
      <c r="K77" s="57">
        <v>0.13952350188915644</v>
      </c>
      <c r="L77" s="39">
        <v>5.2066405691321844E-5</v>
      </c>
      <c r="M77" s="48">
        <v>13.145438121047878</v>
      </c>
      <c r="O77" s="10"/>
    </row>
    <row r="78" spans="1:15" s="9" customFormat="1" ht="14.5" x14ac:dyDescent="0.35">
      <c r="A78" s="6">
        <v>75</v>
      </c>
      <c r="B78" t="s">
        <v>66</v>
      </c>
      <c r="C78" s="50">
        <v>3300</v>
      </c>
      <c r="D78" s="20">
        <v>366.66666666666669</v>
      </c>
      <c r="E78" s="50">
        <v>5021</v>
      </c>
      <c r="F78" s="20">
        <v>557.88888888888891</v>
      </c>
      <c r="G78" s="57">
        <v>-0.34276040629356702</v>
      </c>
      <c r="H78" s="39">
        <v>2.0106998355936048E-5</v>
      </c>
      <c r="I78" s="44">
        <v>49586</v>
      </c>
      <c r="J78" s="62">
        <v>69117</v>
      </c>
      <c r="K78" s="57">
        <v>-0.28257881563146547</v>
      </c>
      <c r="L78" s="39">
        <v>4.4354123017624464E-5</v>
      </c>
      <c r="M78" s="48">
        <v>15.026060606060605</v>
      </c>
      <c r="O78" s="10"/>
    </row>
    <row r="79" spans="1:15" s="9" customFormat="1" ht="14.5" x14ac:dyDescent="0.35">
      <c r="A79" s="6">
        <v>76</v>
      </c>
      <c r="B79" t="s">
        <v>69</v>
      </c>
      <c r="C79" s="50">
        <v>2966</v>
      </c>
      <c r="D79" s="20">
        <v>329.55555555555554</v>
      </c>
      <c r="E79" s="50">
        <v>4544</v>
      </c>
      <c r="F79" s="20">
        <v>504.88888888888891</v>
      </c>
      <c r="G79" s="57">
        <v>-0.34727112676056338</v>
      </c>
      <c r="H79" s="39">
        <v>1.8071926401123125E-5</v>
      </c>
      <c r="I79" s="44">
        <v>31054</v>
      </c>
      <c r="J79" s="62">
        <v>56544</v>
      </c>
      <c r="K79" s="57">
        <v>-0.45079937747594795</v>
      </c>
      <c r="L79" s="39">
        <v>2.7777456059962695E-5</v>
      </c>
      <c r="M79" s="48">
        <v>10.469993256911666</v>
      </c>
      <c r="O79" s="10"/>
    </row>
    <row r="80" spans="1:15" s="9" customFormat="1" ht="14.5" x14ac:dyDescent="0.35">
      <c r="A80" s="6">
        <v>77</v>
      </c>
      <c r="B80" t="s">
        <v>70</v>
      </c>
      <c r="C80" s="50">
        <v>2745</v>
      </c>
      <c r="D80" s="20">
        <v>305</v>
      </c>
      <c r="E80" s="50">
        <v>1381</v>
      </c>
      <c r="F80" s="20">
        <v>153.44444444444446</v>
      </c>
      <c r="G80" s="57">
        <v>0.98769007965242572</v>
      </c>
      <c r="H80" s="39">
        <v>1.6725366814255894E-5</v>
      </c>
      <c r="I80" s="44">
        <v>35569</v>
      </c>
      <c r="J80" s="62">
        <v>19559</v>
      </c>
      <c r="K80" s="57">
        <v>0.81854900557288202</v>
      </c>
      <c r="L80" s="39">
        <v>3.1816073117692187E-5</v>
      </c>
      <c r="M80" s="48">
        <v>12.957741347905282</v>
      </c>
      <c r="O80" s="10"/>
    </row>
    <row r="81" spans="1:15" s="9" customFormat="1" ht="14.5" x14ac:dyDescent="0.35">
      <c r="A81" s="6">
        <v>78</v>
      </c>
      <c r="B81" t="s">
        <v>58</v>
      </c>
      <c r="C81" s="50">
        <v>2093</v>
      </c>
      <c r="D81" s="20">
        <v>232.55555555555554</v>
      </c>
      <c r="E81" s="50">
        <v>8411</v>
      </c>
      <c r="F81" s="20">
        <v>934.55555555555554</v>
      </c>
      <c r="G81" s="57">
        <v>-0.75115919629057182</v>
      </c>
      <c r="H81" s="39">
        <v>1.2752711381507316E-5</v>
      </c>
      <c r="I81" s="44">
        <v>32918</v>
      </c>
      <c r="J81" s="62">
        <v>96508</v>
      </c>
      <c r="K81" s="57">
        <v>-0.65890910598085128</v>
      </c>
      <c r="L81" s="39">
        <v>2.944478323506962E-5</v>
      </c>
      <c r="M81" s="48">
        <v>15.727663640707119</v>
      </c>
      <c r="O81" s="10"/>
    </row>
    <row r="82" spans="1:15" s="9" customFormat="1" ht="14.5" x14ac:dyDescent="0.35">
      <c r="A82" s="6">
        <v>79</v>
      </c>
      <c r="B82" t="s">
        <v>310</v>
      </c>
      <c r="C82" s="50">
        <v>2075</v>
      </c>
      <c r="D82" s="20">
        <v>230.55555555555554</v>
      </c>
      <c r="E82" s="50">
        <v>0</v>
      </c>
      <c r="F82" s="20">
        <v>0</v>
      </c>
      <c r="G82" s="57"/>
      <c r="H82" s="39">
        <v>1.2643036845020393E-5</v>
      </c>
      <c r="I82" s="44">
        <v>37450</v>
      </c>
      <c r="J82" s="62">
        <v>0</v>
      </c>
      <c r="K82" s="57"/>
      <c r="L82" s="39">
        <v>3.349860660287251E-5</v>
      </c>
      <c r="M82" s="48">
        <v>18.048192771084338</v>
      </c>
      <c r="O82" s="10"/>
    </row>
    <row r="83" spans="1:15" s="9" customFormat="1" ht="14.5" x14ac:dyDescent="0.35">
      <c r="A83" s="6">
        <v>80</v>
      </c>
      <c r="B83" t="s">
        <v>180</v>
      </c>
      <c r="C83" s="50">
        <v>1512</v>
      </c>
      <c r="D83" s="20">
        <v>168</v>
      </c>
      <c r="E83" s="50">
        <v>1917</v>
      </c>
      <c r="F83" s="20">
        <v>213</v>
      </c>
      <c r="G83" s="57">
        <v>-0.21126760563380281</v>
      </c>
      <c r="H83" s="39">
        <v>9.2126610649016065E-6</v>
      </c>
      <c r="I83" s="44">
        <v>21476</v>
      </c>
      <c r="J83" s="62">
        <v>27867</v>
      </c>
      <c r="K83" s="57">
        <v>-0.22933936196935442</v>
      </c>
      <c r="L83" s="39">
        <v>1.9210042066843526E-5</v>
      </c>
      <c r="M83" s="48">
        <v>14.203703703703704</v>
      </c>
      <c r="O83" s="10"/>
    </row>
    <row r="84" spans="1:15" s="9" customFormat="1" ht="14.5" x14ac:dyDescent="0.35">
      <c r="A84" s="6">
        <v>81</v>
      </c>
      <c r="B84" t="s">
        <v>39</v>
      </c>
      <c r="C84" s="50">
        <v>1485</v>
      </c>
      <c r="D84" s="20">
        <v>165</v>
      </c>
      <c r="E84" s="50">
        <v>46773</v>
      </c>
      <c r="F84" s="20">
        <v>5197</v>
      </c>
      <c r="G84" s="57">
        <v>-0.96825091398883967</v>
      </c>
      <c r="H84" s="39">
        <v>9.0481492601712211E-6</v>
      </c>
      <c r="I84" s="44">
        <v>50512</v>
      </c>
      <c r="J84" s="62">
        <v>532116</v>
      </c>
      <c r="K84" s="57">
        <v>-0.90507332987544065</v>
      </c>
      <c r="L84" s="39">
        <v>4.5182419672210851E-5</v>
      </c>
      <c r="M84" s="48">
        <v>34.014814814814812</v>
      </c>
      <c r="O84" s="10"/>
    </row>
    <row r="85" spans="1:15" s="9" customFormat="1" ht="14.5" x14ac:dyDescent="0.35">
      <c r="A85" s="6">
        <v>82</v>
      </c>
      <c r="B85" t="s">
        <v>296</v>
      </c>
      <c r="C85" s="50">
        <v>1341</v>
      </c>
      <c r="D85" s="20">
        <v>149</v>
      </c>
      <c r="E85" s="50">
        <v>0</v>
      </c>
      <c r="F85" s="20">
        <v>0</v>
      </c>
      <c r="G85" s="57"/>
      <c r="H85" s="39">
        <v>8.1707529682758306E-6</v>
      </c>
      <c r="I85" s="44">
        <v>17273</v>
      </c>
      <c r="J85" s="62">
        <v>0</v>
      </c>
      <c r="K85" s="57"/>
      <c r="L85" s="39">
        <v>1.545050552340232E-5</v>
      </c>
      <c r="M85" s="48">
        <v>12.8806860551827</v>
      </c>
      <c r="O85" s="10"/>
    </row>
    <row r="86" spans="1:15" s="9" customFormat="1" ht="14.5" x14ac:dyDescent="0.35">
      <c r="A86" s="6">
        <v>83</v>
      </c>
      <c r="B86" t="s">
        <v>86</v>
      </c>
      <c r="C86" s="50">
        <v>1251</v>
      </c>
      <c r="D86" s="20">
        <v>139</v>
      </c>
      <c r="E86" s="50">
        <v>2165</v>
      </c>
      <c r="F86" s="20">
        <v>240.55555555555554</v>
      </c>
      <c r="G86" s="57">
        <v>-0.42217090069284063</v>
      </c>
      <c r="H86" s="39">
        <v>7.6223802858412109E-6</v>
      </c>
      <c r="I86" s="44">
        <v>19333</v>
      </c>
      <c r="J86" s="62">
        <v>42996</v>
      </c>
      <c r="K86" s="57">
        <v>-0.55035352125779147</v>
      </c>
      <c r="L86" s="39">
        <v>1.7293152508767271E-5</v>
      </c>
      <c r="M86" s="48">
        <v>15.454036770583533</v>
      </c>
      <c r="O86" s="10"/>
    </row>
    <row r="87" spans="1:15" s="9" customFormat="1" ht="14.5" x14ac:dyDescent="0.35">
      <c r="A87" s="6">
        <v>84</v>
      </c>
      <c r="B87" t="s">
        <v>79</v>
      </c>
      <c r="C87" s="50">
        <v>658</v>
      </c>
      <c r="D87" s="20">
        <v>73.111111111111114</v>
      </c>
      <c r="E87" s="50">
        <v>484</v>
      </c>
      <c r="F87" s="20">
        <v>53.777777777777779</v>
      </c>
      <c r="G87" s="57">
        <v>0.35950413223140498</v>
      </c>
      <c r="H87" s="39">
        <v>4.0092136115775511E-6</v>
      </c>
      <c r="I87" s="44">
        <v>12057</v>
      </c>
      <c r="J87" s="62">
        <v>7685</v>
      </c>
      <c r="K87" s="57">
        <v>0.56890045543266099</v>
      </c>
      <c r="L87" s="39">
        <v>1.0784851797352039E-5</v>
      </c>
      <c r="M87" s="48">
        <v>18.323708206686931</v>
      </c>
      <c r="O87" s="10"/>
    </row>
    <row r="88" spans="1:15" s="9" customFormat="1" ht="14.5" x14ac:dyDescent="0.35">
      <c r="A88" s="6">
        <v>85</v>
      </c>
      <c r="B88" t="s">
        <v>346</v>
      </c>
      <c r="C88" s="50">
        <v>540</v>
      </c>
      <c r="D88" s="20">
        <v>60</v>
      </c>
      <c r="E88" s="50"/>
      <c r="F88" s="20"/>
      <c r="G88" s="57"/>
      <c r="H88" s="39">
        <v>3.2902360946077166E-6</v>
      </c>
      <c r="I88" s="44">
        <v>8956</v>
      </c>
      <c r="J88" s="62"/>
      <c r="K88" s="57"/>
      <c r="L88" s="39">
        <v>8.0110419421982971E-6</v>
      </c>
      <c r="M88" s="48">
        <v>16.585185185185185</v>
      </c>
      <c r="O88" s="10"/>
    </row>
    <row r="89" spans="1:15" s="9" customFormat="1" ht="14.5" x14ac:dyDescent="0.35">
      <c r="A89" s="6">
        <v>86</v>
      </c>
      <c r="B89" t="s">
        <v>64</v>
      </c>
      <c r="C89" s="50">
        <v>473</v>
      </c>
      <c r="D89" s="20">
        <v>52.555555555555557</v>
      </c>
      <c r="E89" s="50">
        <v>5153</v>
      </c>
      <c r="F89" s="20">
        <v>572.55555555555554</v>
      </c>
      <c r="G89" s="57">
        <v>-0.90820881040170776</v>
      </c>
      <c r="H89" s="39">
        <v>2.8820030976841665E-6</v>
      </c>
      <c r="I89" s="44">
        <v>7863</v>
      </c>
      <c r="J89" s="62">
        <v>64048</v>
      </c>
      <c r="K89" s="57">
        <v>-0.87723270047464397</v>
      </c>
      <c r="L89" s="39">
        <v>7.033365653361457E-6</v>
      </c>
      <c r="M89" s="48">
        <v>16.623678646934462</v>
      </c>
      <c r="O89" s="10"/>
    </row>
    <row r="90" spans="1:15" s="9" customFormat="1" ht="14.5" x14ac:dyDescent="0.35">
      <c r="A90" s="6">
        <v>87</v>
      </c>
      <c r="B90" t="s">
        <v>78</v>
      </c>
      <c r="C90" s="50">
        <v>379</v>
      </c>
      <c r="D90" s="20">
        <v>42.111111111111114</v>
      </c>
      <c r="E90" s="50">
        <v>163</v>
      </c>
      <c r="F90" s="20">
        <v>18.111111111111111</v>
      </c>
      <c r="G90" s="57">
        <v>1.3251533742331287</v>
      </c>
      <c r="H90" s="39">
        <v>2.309258296030231E-6</v>
      </c>
      <c r="I90" s="44">
        <v>8039</v>
      </c>
      <c r="J90" s="62">
        <v>5302</v>
      </c>
      <c r="K90" s="57">
        <v>0.51622029422859295</v>
      </c>
      <c r="L90" s="39">
        <v>7.1907956870625398E-6</v>
      </c>
      <c r="M90" s="48">
        <v>21.211081794195252</v>
      </c>
      <c r="O90" s="10"/>
    </row>
    <row r="91" spans="1:15" s="9" customFormat="1" ht="14.5" x14ac:dyDescent="0.35">
      <c r="A91" s="6">
        <v>88</v>
      </c>
      <c r="B91" t="s">
        <v>347</v>
      </c>
      <c r="C91" s="50">
        <v>333</v>
      </c>
      <c r="D91" s="20">
        <v>37</v>
      </c>
      <c r="E91" s="50"/>
      <c r="F91" s="20"/>
      <c r="G91" s="57"/>
      <c r="H91" s="39">
        <v>2.0289789250080922E-6</v>
      </c>
      <c r="I91" s="44">
        <v>5767</v>
      </c>
      <c r="J91" s="62"/>
      <c r="K91" s="57"/>
      <c r="L91" s="39">
        <v>5.1585170701940122E-6</v>
      </c>
      <c r="M91" s="48">
        <v>17.318318318318319</v>
      </c>
      <c r="O91" s="10"/>
    </row>
    <row r="92" spans="1:15" s="9" customFormat="1" ht="14.5" x14ac:dyDescent="0.35">
      <c r="A92" s="6">
        <v>89</v>
      </c>
      <c r="B92" t="s">
        <v>182</v>
      </c>
      <c r="C92" s="50">
        <v>324</v>
      </c>
      <c r="D92" s="20">
        <v>36</v>
      </c>
      <c r="E92" s="50">
        <v>864</v>
      </c>
      <c r="F92" s="20">
        <v>96</v>
      </c>
      <c r="G92" s="57">
        <v>-0.625</v>
      </c>
      <c r="H92" s="39">
        <v>1.97414165676463E-6</v>
      </c>
      <c r="I92" s="44">
        <v>4139</v>
      </c>
      <c r="J92" s="62">
        <v>11429</v>
      </c>
      <c r="K92" s="57">
        <v>-0.63785108058447804</v>
      </c>
      <c r="L92" s="39">
        <v>3.7022892584589939E-6</v>
      </c>
      <c r="M92" s="48">
        <v>12.774691358024691</v>
      </c>
      <c r="O92" s="10"/>
    </row>
    <row r="93" spans="1:15" s="9" customFormat="1" ht="14.5" x14ac:dyDescent="0.35">
      <c r="A93" s="6">
        <v>90</v>
      </c>
      <c r="B93" t="s">
        <v>82</v>
      </c>
      <c r="C93" s="50">
        <v>266</v>
      </c>
      <c r="D93" s="20">
        <v>29.555555555555557</v>
      </c>
      <c r="E93" s="50">
        <v>230</v>
      </c>
      <c r="F93" s="20">
        <v>25.555555555555557</v>
      </c>
      <c r="G93" s="57">
        <v>0.15652173913043479</v>
      </c>
      <c r="H93" s="39">
        <v>1.6207459280845419E-6</v>
      </c>
      <c r="I93" s="44">
        <v>4393</v>
      </c>
      <c r="J93" s="62">
        <v>4575</v>
      </c>
      <c r="K93" s="57">
        <v>-3.9781420765027324E-2</v>
      </c>
      <c r="L93" s="39">
        <v>3.9294894207321477E-6</v>
      </c>
      <c r="M93" s="48">
        <v>16.515037593984964</v>
      </c>
      <c r="O93" s="10"/>
    </row>
    <row r="94" spans="1:15" s="9" customFormat="1" ht="14.5" x14ac:dyDescent="0.35">
      <c r="A94" s="6">
        <v>91</v>
      </c>
      <c r="B94" t="s">
        <v>77</v>
      </c>
      <c r="C94" s="50">
        <v>237</v>
      </c>
      <c r="D94" s="20">
        <v>26.333333333333332</v>
      </c>
      <c r="E94" s="50">
        <v>621</v>
      </c>
      <c r="F94" s="20">
        <v>69</v>
      </c>
      <c r="G94" s="57">
        <v>-0.61835748792270528</v>
      </c>
      <c r="H94" s="39">
        <v>1.4440480637444979E-6</v>
      </c>
      <c r="I94" s="44">
        <v>2532</v>
      </c>
      <c r="J94" s="62">
        <v>6370</v>
      </c>
      <c r="K94" s="57">
        <v>-0.60251177394034539</v>
      </c>
      <c r="L94" s="39">
        <v>2.2648457121087638E-6</v>
      </c>
      <c r="M94" s="48">
        <v>10.683544303797468</v>
      </c>
      <c r="O94" s="10"/>
    </row>
    <row r="95" spans="1:15" s="9" customFormat="1" ht="14.5" x14ac:dyDescent="0.35">
      <c r="A95" s="6">
        <v>92</v>
      </c>
      <c r="B95" t="s">
        <v>358</v>
      </c>
      <c r="C95" s="50">
        <v>48</v>
      </c>
      <c r="D95" s="20">
        <v>5.333333333333333</v>
      </c>
      <c r="E95" s="50"/>
      <c r="F95" s="20"/>
      <c r="G95" s="57"/>
      <c r="H95" s="39">
        <v>2.9246543063179702E-7</v>
      </c>
      <c r="I95" s="44">
        <v>308</v>
      </c>
      <c r="J95" s="62"/>
      <c r="K95" s="57"/>
      <c r="L95" s="39">
        <v>2.7550255897689539E-7</v>
      </c>
      <c r="M95" s="48">
        <v>6.416666666666667</v>
      </c>
      <c r="O95" s="10"/>
    </row>
    <row r="96" spans="1:15" s="9" customFormat="1" ht="14.5" x14ac:dyDescent="0.35">
      <c r="A96" s="6">
        <v>93</v>
      </c>
      <c r="B96" t="s">
        <v>85</v>
      </c>
      <c r="C96" s="50">
        <v>36</v>
      </c>
      <c r="D96" s="20">
        <v>4</v>
      </c>
      <c r="E96" s="50">
        <v>54</v>
      </c>
      <c r="F96" s="20">
        <v>6</v>
      </c>
      <c r="G96" s="57">
        <v>-0.33333333333333331</v>
      </c>
      <c r="H96" s="39">
        <v>2.1934907297384779E-7</v>
      </c>
      <c r="I96" s="44">
        <v>704</v>
      </c>
      <c r="J96" s="62">
        <v>1058</v>
      </c>
      <c r="K96" s="57">
        <v>-0.33459357277882795</v>
      </c>
      <c r="L96" s="39">
        <v>6.2972013480433239E-7</v>
      </c>
      <c r="M96" s="48">
        <v>19.555555555555557</v>
      </c>
      <c r="O96" s="10"/>
    </row>
    <row r="97" spans="1:15" s="9" customFormat="1" ht="14.5" x14ac:dyDescent="0.35">
      <c r="A97" s="6">
        <v>94</v>
      </c>
      <c r="B97" t="s">
        <v>318</v>
      </c>
      <c r="C97" s="50">
        <v>0</v>
      </c>
      <c r="D97" s="20">
        <v>0</v>
      </c>
      <c r="E97" s="50"/>
      <c r="F97" s="20"/>
      <c r="G97" s="57"/>
      <c r="H97" s="39">
        <v>0</v>
      </c>
      <c r="I97" s="44">
        <v>0</v>
      </c>
      <c r="J97" s="62"/>
      <c r="K97" s="57"/>
      <c r="L97" s="39">
        <v>0</v>
      </c>
      <c r="M97" s="41"/>
      <c r="O97" s="10"/>
    </row>
    <row r="98" spans="1:15" s="9" customFormat="1" ht="14.5" x14ac:dyDescent="0.35">
      <c r="A98" s="6">
        <v>95</v>
      </c>
      <c r="B98" t="s">
        <v>345</v>
      </c>
      <c r="C98" s="50">
        <v>0</v>
      </c>
      <c r="D98" s="20">
        <v>0</v>
      </c>
      <c r="E98" s="50"/>
      <c r="F98" s="20"/>
      <c r="G98" s="57"/>
      <c r="H98" s="39">
        <v>0</v>
      </c>
      <c r="I98" s="44">
        <v>0</v>
      </c>
      <c r="J98" s="62"/>
      <c r="K98" s="57"/>
      <c r="L98" s="39">
        <v>0</v>
      </c>
      <c r="M98" s="41"/>
      <c r="O98" s="10"/>
    </row>
    <row r="99" spans="1:15" s="9" customFormat="1" ht="14.5" x14ac:dyDescent="0.35">
      <c r="A99" s="6">
        <v>96</v>
      </c>
      <c r="B99" t="s">
        <v>80</v>
      </c>
      <c r="C99" s="50">
        <v>0</v>
      </c>
      <c r="D99" s="20">
        <v>0</v>
      </c>
      <c r="E99" s="50">
        <v>226</v>
      </c>
      <c r="F99" s="20">
        <v>25.111111111111111</v>
      </c>
      <c r="G99" s="57">
        <v>-1</v>
      </c>
      <c r="H99" s="39">
        <v>0</v>
      </c>
      <c r="I99" s="44">
        <v>0</v>
      </c>
      <c r="J99" s="62">
        <v>2328</v>
      </c>
      <c r="K99" s="57">
        <v>-1</v>
      </c>
      <c r="L99" s="39">
        <v>0</v>
      </c>
      <c r="M99" s="41"/>
      <c r="O99" s="10"/>
    </row>
    <row r="100" spans="1:15" s="9" customFormat="1" ht="14.5" x14ac:dyDescent="0.35">
      <c r="A100" s="6">
        <v>97</v>
      </c>
      <c r="B100" t="s">
        <v>322</v>
      </c>
      <c r="C100" s="50">
        <v>0</v>
      </c>
      <c r="D100" s="20">
        <v>0</v>
      </c>
      <c r="E100" s="50"/>
      <c r="F100" s="20"/>
      <c r="G100" s="57"/>
      <c r="H100" s="39">
        <v>0</v>
      </c>
      <c r="I100" s="44">
        <v>0</v>
      </c>
      <c r="J100" s="62"/>
      <c r="K100" s="57"/>
      <c r="L100" s="39">
        <v>0</v>
      </c>
      <c r="M100" s="41"/>
      <c r="O100" s="10"/>
    </row>
    <row r="101" spans="1:15" s="9" customFormat="1" ht="14.5" x14ac:dyDescent="0.35">
      <c r="A101" s="6">
        <v>98</v>
      </c>
      <c r="B101" t="s">
        <v>81</v>
      </c>
      <c r="C101" s="50">
        <v>0</v>
      </c>
      <c r="D101" s="20">
        <v>0</v>
      </c>
      <c r="E101" s="50">
        <v>469</v>
      </c>
      <c r="F101" s="20">
        <v>52.111111111111114</v>
      </c>
      <c r="G101" s="57">
        <v>-1</v>
      </c>
      <c r="H101" s="39">
        <v>0</v>
      </c>
      <c r="I101" s="44">
        <v>0</v>
      </c>
      <c r="J101" s="62">
        <v>1833</v>
      </c>
      <c r="K101" s="57">
        <v>-1</v>
      </c>
      <c r="L101" s="39">
        <v>0</v>
      </c>
      <c r="M101" s="41"/>
      <c r="O101" s="10"/>
    </row>
    <row r="102" spans="1:15" s="9" customFormat="1" ht="14.5" x14ac:dyDescent="0.35">
      <c r="A102" s="6">
        <v>99</v>
      </c>
      <c r="B102" t="s">
        <v>71</v>
      </c>
      <c r="C102" s="50">
        <v>0</v>
      </c>
      <c r="D102" s="20">
        <v>0</v>
      </c>
      <c r="E102" s="50">
        <v>2016</v>
      </c>
      <c r="F102" s="20">
        <v>224</v>
      </c>
      <c r="G102" s="57">
        <v>-1</v>
      </c>
      <c r="H102">
        <v>0</v>
      </c>
      <c r="I102" s="41">
        <v>0</v>
      </c>
      <c r="J102" s="62">
        <v>18826</v>
      </c>
      <c r="K102" s="57">
        <v>-1</v>
      </c>
      <c r="L102">
        <v>0</v>
      </c>
      <c r="M102" s="41"/>
      <c r="O102" s="10"/>
    </row>
    <row r="103" spans="1:15" s="9" customFormat="1" ht="14.5" x14ac:dyDescent="0.35">
      <c r="A103" s="6">
        <v>100</v>
      </c>
      <c r="B103" t="s">
        <v>73</v>
      </c>
      <c r="C103" s="50"/>
      <c r="D103" s="20"/>
      <c r="E103" s="50">
        <v>846</v>
      </c>
      <c r="F103" s="20">
        <v>94</v>
      </c>
      <c r="G103" s="57">
        <v>-1</v>
      </c>
      <c r="H103"/>
      <c r="I103" s="41"/>
      <c r="J103" s="62">
        <v>14288</v>
      </c>
      <c r="K103" s="57">
        <v>-1</v>
      </c>
      <c r="L103"/>
      <c r="M103" s="41"/>
      <c r="O103" s="10"/>
    </row>
    <row r="104" spans="1:15" s="9" customFormat="1" ht="14.5" x14ac:dyDescent="0.35">
      <c r="A104" s="6">
        <v>101</v>
      </c>
      <c r="B104" t="s">
        <v>195</v>
      </c>
      <c r="C104" s="50"/>
      <c r="D104" s="20"/>
      <c r="E104" s="50">
        <v>8234</v>
      </c>
      <c r="F104" s="20">
        <v>914.88888888888891</v>
      </c>
      <c r="G104" s="57">
        <v>-1</v>
      </c>
      <c r="H104"/>
      <c r="I104" s="41"/>
      <c r="J104" s="62">
        <v>84871</v>
      </c>
      <c r="K104" s="57">
        <v>-1</v>
      </c>
      <c r="L104"/>
      <c r="M104" s="41"/>
      <c r="O104" s="10"/>
    </row>
    <row r="105" spans="1:15" s="9" customFormat="1" ht="14.5" x14ac:dyDescent="0.35">
      <c r="A105" s="6">
        <v>102</v>
      </c>
      <c r="B105" t="s">
        <v>84</v>
      </c>
      <c r="C105" s="50"/>
      <c r="D105" s="20"/>
      <c r="E105" s="50">
        <v>11455</v>
      </c>
      <c r="F105" s="20">
        <v>1272.7777777777778</v>
      </c>
      <c r="G105" s="57">
        <v>-1</v>
      </c>
      <c r="H105"/>
      <c r="I105" s="41"/>
      <c r="J105" s="62">
        <v>150896</v>
      </c>
      <c r="K105" s="57">
        <v>-1</v>
      </c>
      <c r="L105"/>
      <c r="M105" s="41"/>
      <c r="O105" s="10"/>
    </row>
    <row r="106" spans="1:15" s="9" customFormat="1" ht="14.5" x14ac:dyDescent="0.35">
      <c r="A106" s="6">
        <v>103</v>
      </c>
      <c r="B106" t="s">
        <v>48</v>
      </c>
      <c r="C106" s="50"/>
      <c r="D106" s="20"/>
      <c r="E106" s="50">
        <v>66144</v>
      </c>
      <c r="F106" s="20">
        <v>7349.333333333333</v>
      </c>
      <c r="G106" s="57">
        <v>-1</v>
      </c>
      <c r="H106"/>
      <c r="I106" s="41"/>
      <c r="J106" s="62">
        <v>303178</v>
      </c>
      <c r="K106" s="57">
        <v>-1</v>
      </c>
      <c r="L106"/>
      <c r="M106" s="41"/>
      <c r="O106" s="10"/>
    </row>
    <row r="107" spans="1:15" s="9" customFormat="1" ht="14.5" x14ac:dyDescent="0.35">
      <c r="A107" s="6">
        <v>104</v>
      </c>
      <c r="B107" t="s">
        <v>334</v>
      </c>
      <c r="C107" s="50"/>
      <c r="D107" s="20"/>
      <c r="E107" s="50">
        <v>0</v>
      </c>
      <c r="F107" s="20">
        <v>0</v>
      </c>
      <c r="G107" s="57"/>
      <c r="H107"/>
      <c r="I107" s="41"/>
      <c r="J107" s="62">
        <v>0</v>
      </c>
      <c r="K107" s="57"/>
      <c r="L107"/>
      <c r="M107" s="41"/>
      <c r="O107" s="10"/>
    </row>
    <row r="108" spans="1:15" s="9" customFormat="1" ht="14.5" x14ac:dyDescent="0.35">
      <c r="A108" s="6">
        <v>105</v>
      </c>
      <c r="B108" t="s">
        <v>75</v>
      </c>
      <c r="C108" s="50"/>
      <c r="D108" s="20"/>
      <c r="E108" s="50">
        <v>810</v>
      </c>
      <c r="F108" s="20">
        <v>90</v>
      </c>
      <c r="G108" s="57">
        <v>-1</v>
      </c>
      <c r="H108"/>
      <c r="I108" s="41"/>
      <c r="J108" s="62">
        <v>9490</v>
      </c>
      <c r="K108" s="57">
        <v>-1</v>
      </c>
      <c r="L108"/>
      <c r="M108" s="41"/>
      <c r="O108" s="10"/>
    </row>
    <row r="109" spans="1:15" s="9" customFormat="1" ht="14.5" x14ac:dyDescent="0.35">
      <c r="A109" s="6">
        <v>106</v>
      </c>
      <c r="B109" t="s">
        <v>83</v>
      </c>
      <c r="C109" s="50"/>
      <c r="D109" s="20"/>
      <c r="E109" s="50">
        <v>203</v>
      </c>
      <c r="F109" s="20">
        <v>22.555555555555557</v>
      </c>
      <c r="G109" s="57">
        <v>-1</v>
      </c>
      <c r="H109"/>
      <c r="I109" s="41"/>
      <c r="J109" s="62">
        <v>1496</v>
      </c>
      <c r="K109" s="57">
        <v>-1</v>
      </c>
      <c r="L109"/>
      <c r="M109" s="41"/>
      <c r="O109" s="10"/>
    </row>
    <row r="110" spans="1:15" s="9" customFormat="1" ht="14.5" x14ac:dyDescent="0.35">
      <c r="A110" s="6">
        <v>107</v>
      </c>
      <c r="B110" t="s">
        <v>329</v>
      </c>
      <c r="C110" s="50"/>
      <c r="D110" s="20"/>
      <c r="E110" s="50">
        <v>0</v>
      </c>
      <c r="F110" s="20">
        <v>0</v>
      </c>
      <c r="G110" s="57"/>
      <c r="H110"/>
      <c r="I110" s="41"/>
      <c r="J110" s="62">
        <v>0</v>
      </c>
      <c r="K110" s="57"/>
      <c r="L110"/>
      <c r="M110" s="41"/>
      <c r="O110" s="10"/>
    </row>
    <row r="111" spans="1:15" ht="14.5" x14ac:dyDescent="0.35">
      <c r="A111" s="6">
        <v>108</v>
      </c>
      <c r="B111" t="s">
        <v>43</v>
      </c>
      <c r="C111" s="50"/>
      <c r="D111" s="20"/>
      <c r="E111" s="50">
        <v>24192</v>
      </c>
      <c r="F111" s="20">
        <v>2688</v>
      </c>
      <c r="G111" s="57">
        <v>-1</v>
      </c>
      <c r="H111"/>
      <c r="I111" s="41"/>
      <c r="J111" s="62">
        <v>216485</v>
      </c>
      <c r="K111" s="57">
        <v>-1</v>
      </c>
      <c r="L111"/>
      <c r="M111" s="41"/>
    </row>
    <row r="112" spans="1:15" ht="15" thickBot="1" x14ac:dyDescent="0.4">
      <c r="A112" s="6">
        <v>109</v>
      </c>
      <c r="B112" t="s">
        <v>177</v>
      </c>
      <c r="C112" s="53"/>
      <c r="D112" s="20"/>
      <c r="E112" s="53">
        <v>27</v>
      </c>
      <c r="F112" s="20">
        <v>3</v>
      </c>
      <c r="G112" s="58">
        <v>-1</v>
      </c>
      <c r="H112"/>
      <c r="I112" s="54"/>
      <c r="J112" s="62">
        <v>982</v>
      </c>
      <c r="K112" s="58">
        <v>-1</v>
      </c>
      <c r="L112"/>
      <c r="M112" s="54"/>
    </row>
    <row r="113" spans="1:15" ht="13.5" thickBot="1" x14ac:dyDescent="0.4">
      <c r="B113" s="38" t="s">
        <v>88</v>
      </c>
      <c r="C113" s="40">
        <f>SUM(C4:C112)</f>
        <v>164121961</v>
      </c>
      <c r="D113" s="40">
        <f>SUM(D4:D112)</f>
        <v>18235773.444444444</v>
      </c>
      <c r="E113" s="40">
        <f>SUM(E4:E112)</f>
        <v>139494300</v>
      </c>
      <c r="F113" s="15">
        <f>SUM(F4:F112)</f>
        <v>15499366.666666677</v>
      </c>
      <c r="G113" s="42">
        <f>IFERROR((C113-E113)/E113,0)</f>
        <v>0.17654958661393333</v>
      </c>
      <c r="H113" s="31">
        <v>1</v>
      </c>
      <c r="I113" s="40">
        <f>SUM(I4:I112)</f>
        <v>1117956948</v>
      </c>
      <c r="J113" s="63">
        <f>SUM(J4:J112)</f>
        <v>1053163662</v>
      </c>
      <c r="K113" s="42">
        <f>(I113-J113)/J113</f>
        <v>6.1522523362565466E-2</v>
      </c>
      <c r="L113" s="31">
        <v>1</v>
      </c>
      <c r="M113" s="46">
        <f>I113/C113</f>
        <v>6.8117450046797821</v>
      </c>
    </row>
    <row r="114" spans="1:15" x14ac:dyDescent="0.35">
      <c r="E114" s="32"/>
      <c r="F114" s="32"/>
      <c r="G114" s="59"/>
      <c r="I114" s="32"/>
      <c r="J114" s="64"/>
      <c r="K114" s="59"/>
    </row>
    <row r="115" spans="1:15" x14ac:dyDescent="0.35">
      <c r="E115" s="32"/>
      <c r="F115" s="32"/>
      <c r="G115" s="59"/>
      <c r="I115" s="32"/>
      <c r="J115" s="64"/>
      <c r="K115" s="59"/>
    </row>
    <row r="116" spans="1:15" x14ac:dyDescent="0.35">
      <c r="E116" s="32"/>
      <c r="F116" s="32"/>
      <c r="G116" s="59"/>
      <c r="I116" s="32"/>
      <c r="J116" s="64"/>
      <c r="K116" s="59"/>
    </row>
    <row r="117" spans="1:15" x14ac:dyDescent="0.35">
      <c r="E117" s="32"/>
      <c r="F117" s="32"/>
      <c r="G117" s="59"/>
      <c r="I117" s="32"/>
      <c r="J117" s="64"/>
      <c r="K117" s="59"/>
    </row>
    <row r="118" spans="1:15" x14ac:dyDescent="0.35">
      <c r="E118" s="32"/>
      <c r="F118" s="32"/>
      <c r="G118" s="59"/>
      <c r="I118" s="32"/>
      <c r="J118" s="64"/>
      <c r="K118" s="59"/>
    </row>
    <row r="119" spans="1:15" s="9" customFormat="1" ht="14.5" x14ac:dyDescent="0.35">
      <c r="A119" s="6"/>
      <c r="B119"/>
      <c r="C119"/>
      <c r="D119" s="20"/>
      <c r="E119" s="26"/>
      <c r="F119" s="33"/>
      <c r="G119" s="34"/>
      <c r="H119" s="35"/>
      <c r="I119"/>
      <c r="J119" s="62"/>
      <c r="K119" s="34"/>
      <c r="L119" s="35"/>
      <c r="M119" s="36"/>
      <c r="O119" s="10"/>
    </row>
    <row r="120" spans="1:15" x14ac:dyDescent="0.35">
      <c r="E120" s="32"/>
      <c r="F120" s="32"/>
      <c r="G120" s="59"/>
      <c r="I120" s="32"/>
      <c r="J120" s="64"/>
      <c r="K120" s="59"/>
    </row>
    <row r="121" spans="1:15" x14ac:dyDescent="0.35">
      <c r="E121" s="32"/>
      <c r="F121" s="32"/>
      <c r="G121" s="59"/>
      <c r="I121" s="32"/>
      <c r="J121" s="64"/>
      <c r="K121" s="59"/>
    </row>
    <row r="122" spans="1:15" x14ac:dyDescent="0.35">
      <c r="E122" s="32"/>
      <c r="F122" s="32"/>
      <c r="G122" s="59"/>
      <c r="I122" s="32"/>
      <c r="J122" s="64"/>
      <c r="K122" s="59"/>
    </row>
    <row r="123" spans="1:15" x14ac:dyDescent="0.35">
      <c r="E123" s="32"/>
      <c r="F123" s="32"/>
      <c r="G123" s="59"/>
      <c r="I123" s="32"/>
      <c r="J123" s="64"/>
      <c r="K123" s="59"/>
    </row>
    <row r="124" spans="1:15" x14ac:dyDescent="0.35">
      <c r="E124" s="32"/>
      <c r="F124" s="32"/>
      <c r="G124" s="59"/>
      <c r="I124" s="32"/>
      <c r="J124" s="64"/>
      <c r="K124" s="59"/>
    </row>
    <row r="125" spans="1:15" x14ac:dyDescent="0.35">
      <c r="E125" s="32"/>
      <c r="F125" s="32"/>
      <c r="G125" s="59"/>
      <c r="I125" s="32"/>
      <c r="J125" s="64"/>
      <c r="K125" s="59"/>
    </row>
    <row r="126" spans="1:15" x14ac:dyDescent="0.35">
      <c r="E126" s="32"/>
      <c r="F126" s="32"/>
      <c r="G126" s="59"/>
      <c r="I126" s="32"/>
      <c r="J126" s="64"/>
      <c r="K126" s="59"/>
    </row>
    <row r="127" spans="1:15" x14ac:dyDescent="0.35">
      <c r="E127" s="32"/>
      <c r="F127" s="32"/>
      <c r="G127" s="59"/>
      <c r="I127" s="32"/>
      <c r="J127" s="64"/>
      <c r="K127" s="59"/>
    </row>
    <row r="128" spans="1:15" x14ac:dyDescent="0.35">
      <c r="E128" s="32"/>
      <c r="F128" s="32"/>
      <c r="G128" s="59"/>
      <c r="I128" s="32"/>
      <c r="J128" s="64"/>
      <c r="K128" s="59"/>
    </row>
    <row r="129" spans="5:11" x14ac:dyDescent="0.35">
      <c r="E129" s="32"/>
      <c r="F129" s="32"/>
      <c r="G129" s="59"/>
      <c r="I129" s="32"/>
      <c r="J129" s="64"/>
      <c r="K129" s="59"/>
    </row>
    <row r="130" spans="5:11" x14ac:dyDescent="0.35">
      <c r="E130" s="32"/>
      <c r="F130" s="32"/>
      <c r="G130" s="59"/>
      <c r="I130" s="32"/>
      <c r="J130" s="64"/>
      <c r="K130" s="59"/>
    </row>
    <row r="131" spans="5:11" x14ac:dyDescent="0.35">
      <c r="E131" s="32"/>
      <c r="F131" s="32"/>
      <c r="G131" s="59"/>
      <c r="I131" s="32"/>
      <c r="J131" s="64"/>
      <c r="K131" s="59"/>
    </row>
  </sheetData>
  <mergeCells count="1">
    <mergeCell ref="A1:M2"/>
  </mergeCells>
  <pageMargins left="0.75" right="0.75" top="1" bottom="1" header="0.5" footer="0.5"/>
  <pageSetup paperSize="9"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73476160B6742BBF02AE3E9D9CC78" ma:contentTypeVersion="17" ma:contentTypeDescription="Create a new document." ma:contentTypeScope="" ma:versionID="8c6d8ed824490e05771e10ff63f59ead">
  <xsd:schema xmlns:xsd="http://www.w3.org/2001/XMLSchema" xmlns:xs="http://www.w3.org/2001/XMLSchema" xmlns:p="http://schemas.microsoft.com/office/2006/metadata/properties" xmlns:ns2="ebdd54ac-53b4-4b9c-9764-650ddb34ee0c" xmlns:ns3="a7663060-bb0b-43d5-8c84-5a26fffe6d4f" xmlns:ns4="88dc3cb5-10cb-4c38-a643-90f484aae0c8" targetNamespace="http://schemas.microsoft.com/office/2006/metadata/properties" ma:root="true" ma:fieldsID="a367f3ec1ea16dd5dc2b8539f5163cf2" ns2:_="" ns3:_="" ns4:_="">
    <xsd:import namespace="ebdd54ac-53b4-4b9c-9764-650ddb34ee0c"/>
    <xsd:import namespace="a7663060-bb0b-43d5-8c84-5a26fffe6d4f"/>
    <xsd:import namespace="88dc3cb5-10cb-4c38-a643-90f484aae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54ac-53b4-4b9c-9764-650ddb34e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cfa370-f4c0-4663-b792-6ca78fcdc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63060-bb0b-43d5-8c84-5a26fffe6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3cb5-10cb-4c38-a643-90f484aae0c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F6A9E52-4DC9-4234-9F69-0273835599AB}" ma:internalName="TaxCatchAll" ma:showField="CatchAllData" ma:web="{a7663060-bb0b-43d5-8c84-5a26fffe6d4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dd54ac-53b4-4b9c-9764-650ddb34ee0c">
      <Terms xmlns="http://schemas.microsoft.com/office/infopath/2007/PartnerControls"/>
    </lcf76f155ced4ddcb4097134ff3c332f>
    <TaxCatchAll xmlns="88dc3cb5-10cb-4c38-a643-90f484aae0c8" xsi:nil="true"/>
  </documentManagement>
</p:properties>
</file>

<file path=customXml/itemProps1.xml><?xml version="1.0" encoding="utf-8"?>
<ds:datastoreItem xmlns:ds="http://schemas.openxmlformats.org/officeDocument/2006/customXml" ds:itemID="{62534FBF-B7A2-43DE-963D-81FBE09C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dd54ac-53b4-4b9c-9764-650ddb34ee0c"/>
    <ds:schemaRef ds:uri="a7663060-bb0b-43d5-8c84-5a26fffe6d4f"/>
    <ds:schemaRef ds:uri="88dc3cb5-10cb-4c38-a643-90f484aae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57921B-E7CD-4C52-AD59-7E82C04960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BFDD41-1227-4EFF-9131-E65C436CAA7F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88dc3cb5-10cb-4c38-a643-90f484aae0c8"/>
    <ds:schemaRef ds:uri="http://purl.org/dc/elements/1.1/"/>
    <ds:schemaRef ds:uri="ebdd54ac-53b4-4b9c-9764-650ddb34ee0c"/>
    <ds:schemaRef ds:uri="http://schemas.microsoft.com/office/infopath/2007/PartnerControls"/>
    <ds:schemaRef ds:uri="http://schemas.openxmlformats.org/package/2006/metadata/core-properties"/>
    <ds:schemaRef ds:uri="a7663060-bb0b-43d5-8c84-5a26fffe6d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Sheet2</vt:lpstr>
      <vt:lpstr>Offical (3)</vt:lpstr>
      <vt:lpstr>Sheet4</vt:lpstr>
      <vt:lpstr>Offical (4)</vt:lpstr>
      <vt:lpstr>Sheet6</vt:lpstr>
      <vt:lpstr>Offical </vt:lpstr>
      <vt:lpstr>Sheet8</vt:lpstr>
      <vt:lpstr>Sheet9</vt:lpstr>
      <vt:lpstr>By Country</vt:lpstr>
      <vt:lpstr>Sheet7</vt:lpstr>
      <vt:lpstr>Sheet1</vt:lpstr>
      <vt:lpstr>Offical 2</vt:lpstr>
      <vt:lpstr>Sheet3</vt:lpstr>
      <vt:lpstr>Offical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Maddison Wyllie-Papali'i</dc:creator>
  <cp:lastModifiedBy>Iris Valdivia Corrales</cp:lastModifiedBy>
  <dcterms:created xsi:type="dcterms:W3CDTF">2024-11-17T22:41:18Z</dcterms:created>
  <dcterms:modified xsi:type="dcterms:W3CDTF">2026-01-29T22:15:37Z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0x01010041F73476160B6742BBF02AE3E9D9CC78</vt:lpwstr>
  </property>
  <property fmtid="{D5CDD505-2E9C-101B-9397-08002B2CF9AE}" pid="3" name="MediaServiceImageTags">
    <vt:lpwstr/>
  </property>
</Properties>
</file>