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zwinegrowers.sharepoint.com/sites/Sysandstats/Statistics/Export Statistics Stats NZ/2026 - 2027 Export Statistics/"/>
    </mc:Choice>
  </mc:AlternateContent>
  <xr:revisionPtr revIDLastSave="169" documentId="8_{F1D620CB-D285-4368-8E0E-5A4D895DC254}" xr6:coauthVersionLast="47" xr6:coauthVersionMax="47" xr10:uidLastSave="{52B8BAC7-B8C0-4BF5-9A7A-044FBC80892F}"/>
  <bookViews>
    <workbookView xWindow="-28920" yWindow="360" windowWidth="29040" windowHeight="15720" xr2:uid="{BC64901F-AF3D-4C63-9570-BC187A06550B}"/>
  </bookViews>
  <sheets>
    <sheet name="By Countr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4" i="1" l="1"/>
  <c r="H94" i="1"/>
  <c r="F94" i="1"/>
  <c r="E94" i="1"/>
  <c r="D94" i="1"/>
  <c r="L94" i="1"/>
  <c r="J94" i="1"/>
  <c r="I94" i="1"/>
  <c r="G94" i="1" l="1"/>
  <c r="K94" i="1" s="1"/>
  <c r="M94" i="1"/>
</calcChain>
</file>

<file path=xl/sharedStrings.xml><?xml version="1.0" encoding="utf-8"?>
<sst xmlns="http://schemas.openxmlformats.org/spreadsheetml/2006/main" count="104" uniqueCount="102">
  <si>
    <t>Country of Destination</t>
  </si>
  <si>
    <t>2025 Volume (litres)</t>
  </si>
  <si>
    <t>2025 9le</t>
  </si>
  <si>
    <t>% Change</t>
  </si>
  <si>
    <t>% Share</t>
  </si>
  <si>
    <t>2025 Value (FOB) $</t>
  </si>
  <si>
    <t>Average $/L</t>
  </si>
  <si>
    <t>United States of America</t>
  </si>
  <si>
    <t>United Kingdom</t>
  </si>
  <si>
    <t>Australia</t>
  </si>
  <si>
    <t>Canada</t>
  </si>
  <si>
    <t>China, People's Republic of</t>
  </si>
  <si>
    <t>Germany</t>
  </si>
  <si>
    <t>Korea, Republic of</t>
  </si>
  <si>
    <t>Ireland</t>
  </si>
  <si>
    <t>France</t>
  </si>
  <si>
    <t>Singapore</t>
  </si>
  <si>
    <t>Japan</t>
  </si>
  <si>
    <t>Netherlands</t>
  </si>
  <si>
    <t>Hong Kong (Special Administrative Region)</t>
  </si>
  <si>
    <t>Denmark</t>
  </si>
  <si>
    <t>United Arab Emirates</t>
  </si>
  <si>
    <t>Poland</t>
  </si>
  <si>
    <t>Spain</t>
  </si>
  <si>
    <t>Bulgaria</t>
  </si>
  <si>
    <t>Belgium</t>
  </si>
  <si>
    <t>Latvia</t>
  </si>
  <si>
    <t>Sweden</t>
  </si>
  <si>
    <t>Thailand</t>
  </si>
  <si>
    <t>Norway</t>
  </si>
  <si>
    <t>Taiwan</t>
  </si>
  <si>
    <t>Malaysia</t>
  </si>
  <si>
    <t>Fiji</t>
  </si>
  <si>
    <t>Finland</t>
  </si>
  <si>
    <t>South Africa</t>
  </si>
  <si>
    <t>Maldives</t>
  </si>
  <si>
    <t>Italy</t>
  </si>
  <si>
    <t>Israel</t>
  </si>
  <si>
    <t>Cook Islands</t>
  </si>
  <si>
    <t>Brazil</t>
  </si>
  <si>
    <t>Indonesia</t>
  </si>
  <si>
    <t>Switzerland</t>
  </si>
  <si>
    <t>Greece</t>
  </si>
  <si>
    <t>Viet Nam</t>
  </si>
  <si>
    <t>Qatar</t>
  </si>
  <si>
    <t>Ukraine</t>
  </si>
  <si>
    <t>Samoa</t>
  </si>
  <si>
    <t>Bermuda</t>
  </si>
  <si>
    <t>Portugal</t>
  </si>
  <si>
    <t>Philippines</t>
  </si>
  <si>
    <t>French Polynesia</t>
  </si>
  <si>
    <t>Pakistan</t>
  </si>
  <si>
    <t>Serbia</t>
  </si>
  <si>
    <t>Cayman Islands</t>
  </si>
  <si>
    <t>India</t>
  </si>
  <si>
    <t>Lithuania</t>
  </si>
  <si>
    <t>Slovakia</t>
  </si>
  <si>
    <t>Iceland</t>
  </si>
  <si>
    <t>Moldova</t>
  </si>
  <si>
    <t>Puerto Rico</t>
  </si>
  <si>
    <t>Cambodia</t>
  </si>
  <si>
    <t>Mauritius</t>
  </si>
  <si>
    <t>Hungary</t>
  </si>
  <si>
    <t>Kenya</t>
  </si>
  <si>
    <t>Mexico</t>
  </si>
  <si>
    <t>Vanuatu</t>
  </si>
  <si>
    <t>Seychelles</t>
  </si>
  <si>
    <t>Norfolk Island</t>
  </si>
  <si>
    <t>Barbados</t>
  </si>
  <si>
    <t>Uzbekistan</t>
  </si>
  <si>
    <t>Tonga</t>
  </si>
  <si>
    <t>Romania</t>
  </si>
  <si>
    <t>Kazakhstan</t>
  </si>
  <si>
    <t>New Caledonia</t>
  </si>
  <si>
    <t>Turks and Caicos Islands</t>
  </si>
  <si>
    <t>Marshall Islands</t>
  </si>
  <si>
    <t>Malta</t>
  </si>
  <si>
    <t>Austria</t>
  </si>
  <si>
    <t>Papua New Guinea</t>
  </si>
  <si>
    <t>Colombia</t>
  </si>
  <si>
    <t>Niue</t>
  </si>
  <si>
    <t>Sri Lanka</t>
  </si>
  <si>
    <t>Guam</t>
  </si>
  <si>
    <t>Macau (Special Administrative Region)</t>
  </si>
  <si>
    <t>Argentina</t>
  </si>
  <si>
    <t>Solomon Islands</t>
  </si>
  <si>
    <t>Panama</t>
  </si>
  <si>
    <t>Chile</t>
  </si>
  <si>
    <t>Czechia</t>
  </si>
  <si>
    <t>Venezuela</t>
  </si>
  <si>
    <t>Kiribati</t>
  </si>
  <si>
    <t>Iran</t>
  </si>
  <si>
    <t>St Maarten (Dutch Part)</t>
  </si>
  <si>
    <t>Uruguay</t>
  </si>
  <si>
    <t>Estonia</t>
  </si>
  <si>
    <t>Paraguay</t>
  </si>
  <si>
    <t>TOTAL</t>
  </si>
  <si>
    <t>2026 Volume (litres)</t>
  </si>
  <si>
    <t>2026 9le</t>
  </si>
  <si>
    <t>2026 Value (FOB) $</t>
  </si>
  <si>
    <t>NEW ZEALAND WINE EXPORTS BY COUNTRY - ONE MONTH TO JULY 2026</t>
  </si>
  <si>
    <t>Armenia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</si>
</sst>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;[Red]\-&quot;$&quot;#,##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%"/>
    <numFmt numFmtId="165" formatCode="&quot;$&quot;#,##0.00"/>
    <numFmt numFmtId="166" formatCode="_-* #,##0_-;\-* #,##0_-;_-* &quot;-&quot;??_-;_-@_-"/>
    <numFmt numFmtId="167" formatCode="&quot;$&quot;#,##0"/>
  </numFmts>
  <fonts count="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ahoma"/>
      <family val="2"/>
    </font>
    <font>
      <sz val="10"/>
      <name val="Tahoma"/>
      <family val="2"/>
    </font>
    <font>
      <b/>
      <sz val="10"/>
      <color indexed="9"/>
      <name val="Tahoma"/>
      <family val="2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1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2" applyFont="1" applyAlignment="1">
      <alignment vertical="center"/>
    </xf>
    <xf numFmtId="0" fontId="4" fillId="2" borderId="1" xfId="2" applyFont="1" applyFill="1" applyBorder="1" applyAlignment="1">
      <alignment horizontal="center" vertical="center"/>
    </xf>
    <xf numFmtId="0" fontId="6" fillId="0" borderId="2" xfId="2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 wrapText="1"/>
    </xf>
    <xf numFmtId="166" fontId="3" fillId="0" borderId="0" xfId="1" applyNumberFormat="1" applyFont="1" applyAlignment="1">
      <alignment vertical="center"/>
    </xf>
    <xf numFmtId="166" fontId="3" fillId="0" borderId="0" xfId="2" applyNumberFormat="1" applyFont="1" applyAlignment="1">
      <alignment vertical="center"/>
    </xf>
    <xf numFmtId="166" fontId="5" fillId="0" borderId="0" xfId="1" applyNumberFormat="1" applyFont="1"/>
    <xf numFmtId="3" fontId="0" fillId="0" borderId="0" xfId="0" applyNumberFormat="1"/>
    <xf numFmtId="166" fontId="3" fillId="0" borderId="0" xfId="1" applyNumberFormat="1" applyFont="1" applyBorder="1" applyAlignment="1">
      <alignment vertical="center"/>
    </xf>
    <xf numFmtId="166" fontId="5" fillId="0" borderId="0" xfId="1" applyNumberFormat="1" applyFont="1" applyBorder="1"/>
    <xf numFmtId="9" fontId="5" fillId="0" borderId="0" xfId="3" applyFont="1" applyBorder="1"/>
    <xf numFmtId="164" fontId="6" fillId="0" borderId="0" xfId="4" applyNumberFormat="1" applyFont="1" applyBorder="1" applyAlignment="1">
      <alignment vertical="center"/>
    </xf>
    <xf numFmtId="165" fontId="6" fillId="0" borderId="0" xfId="2" applyNumberFormat="1" applyFont="1" applyAlignment="1">
      <alignment vertical="center"/>
    </xf>
    <xf numFmtId="166" fontId="4" fillId="2" borderId="3" xfId="1" applyNumberFormat="1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9" fontId="4" fillId="2" borderId="3" xfId="3" applyFont="1" applyFill="1" applyBorder="1" applyAlignment="1">
      <alignment horizontal="center" vertical="center"/>
    </xf>
    <xf numFmtId="9" fontId="3" fillId="0" borderId="0" xfId="3" applyFont="1" applyBorder="1" applyAlignment="1">
      <alignment vertical="center"/>
    </xf>
    <xf numFmtId="9" fontId="3" fillId="0" borderId="0" xfId="3" applyFont="1" applyAlignment="1">
      <alignment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0" fillId="0" borderId="0" xfId="0" applyNumberFormat="1"/>
    <xf numFmtId="165" fontId="3" fillId="0" borderId="0" xfId="1" applyNumberFormat="1" applyFont="1" applyBorder="1" applyAlignment="1">
      <alignment vertical="center"/>
    </xf>
    <xf numFmtId="165" fontId="3" fillId="0" borderId="0" xfId="1" applyNumberFormat="1" applyFont="1" applyAlignment="1">
      <alignment vertical="center"/>
    </xf>
    <xf numFmtId="0" fontId="4" fillId="2" borderId="5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/>
    </xf>
    <xf numFmtId="0" fontId="0" fillId="0" borderId="7" xfId="0" applyBorder="1"/>
    <xf numFmtId="166" fontId="0" fillId="0" borderId="3" xfId="1" applyNumberFormat="1" applyFont="1" applyBorder="1"/>
    <xf numFmtId="9" fontId="0" fillId="0" borderId="3" xfId="3" applyFont="1" applyBorder="1"/>
    <xf numFmtId="167" fontId="0" fillId="0" borderId="3" xfId="0" applyNumberFormat="1" applyBorder="1"/>
    <xf numFmtId="0" fontId="0" fillId="0" borderId="2" xfId="0" applyBorder="1"/>
    <xf numFmtId="166" fontId="0" fillId="0" borderId="0" xfId="1" applyNumberFormat="1" applyFont="1" applyBorder="1"/>
    <xf numFmtId="9" fontId="0" fillId="0" borderId="0" xfId="3" applyFont="1" applyBorder="1"/>
    <xf numFmtId="167" fontId="0" fillId="0" borderId="0" xfId="0" applyNumberFormat="1"/>
    <xf numFmtId="166" fontId="0" fillId="0" borderId="0" xfId="1" applyNumberFormat="1" applyFont="1" applyFill="1" applyBorder="1"/>
    <xf numFmtId="9" fontId="0" fillId="0" borderId="0" xfId="3" applyFont="1" applyFill="1" applyBorder="1"/>
    <xf numFmtId="166" fontId="0" fillId="0" borderId="9" xfId="1" applyNumberFormat="1" applyFont="1" applyBorder="1"/>
    <xf numFmtId="166" fontId="0" fillId="0" borderId="10" xfId="1" applyNumberFormat="1" applyFont="1" applyBorder="1"/>
    <xf numFmtId="166" fontId="0" fillId="0" borderId="10" xfId="1" applyNumberFormat="1" applyFont="1" applyFill="1" applyBorder="1"/>
    <xf numFmtId="9" fontId="0" fillId="0" borderId="9" xfId="3" applyFont="1" applyBorder="1"/>
    <xf numFmtId="9" fontId="0" fillId="0" borderId="10" xfId="3" applyFont="1" applyBorder="1"/>
    <xf numFmtId="9" fontId="0" fillId="0" borderId="10" xfId="3" applyFont="1" applyFill="1" applyBorder="1"/>
    <xf numFmtId="167" fontId="0" fillId="0" borderId="9" xfId="0" applyNumberFormat="1" applyBorder="1"/>
    <xf numFmtId="167" fontId="0" fillId="0" borderId="10" xfId="0" applyNumberFormat="1" applyBorder="1"/>
    <xf numFmtId="165" fontId="0" fillId="0" borderId="9" xfId="0" applyNumberFormat="1" applyBorder="1"/>
    <xf numFmtId="165" fontId="0" fillId="0" borderId="10" xfId="0" applyNumberFormat="1" applyBorder="1"/>
    <xf numFmtId="0" fontId="2" fillId="0" borderId="0" xfId="2" applyFont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8" fillId="0" borderId="8" xfId="2" applyFont="1" applyBorder="1" applyAlignment="1">
      <alignment horizontal="left" vertical="center"/>
    </xf>
    <xf numFmtId="166" fontId="8" fillId="0" borderId="1" xfId="1" applyNumberFormat="1" applyFont="1" applyBorder="1" applyAlignment="1">
      <alignment horizontal="right" vertical="center"/>
    </xf>
    <xf numFmtId="166" fontId="8" fillId="0" borderId="11" xfId="1" applyNumberFormat="1" applyFont="1" applyBorder="1" applyAlignment="1">
      <alignment horizontal="right" vertical="center"/>
    </xf>
    <xf numFmtId="9" fontId="8" fillId="0" borderId="11" xfId="3" applyFont="1" applyBorder="1" applyAlignment="1">
      <alignment horizontal="right" vertical="center"/>
    </xf>
    <xf numFmtId="167" fontId="8" fillId="0" borderId="11" xfId="5" applyNumberFormat="1" applyFont="1" applyBorder="1" applyAlignment="1">
      <alignment horizontal="right" vertical="center"/>
    </xf>
    <xf numFmtId="6" fontId="8" fillId="0" borderId="11" xfId="5" applyNumberFormat="1" applyFont="1" applyBorder="1" applyAlignment="1">
      <alignment horizontal="right" vertical="center"/>
    </xf>
    <xf numFmtId="44" fontId="8" fillId="0" borderId="12" xfId="5" applyFont="1" applyBorder="1" applyAlignment="1">
      <alignment horizontal="right" vertical="center"/>
    </xf>
  </cellXfs>
  <cellStyles count="6">
    <cellStyle name="Comma" xfId="1" builtinId="3"/>
    <cellStyle name="Currency" xfId="5" builtinId="4"/>
    <cellStyle name="Normal" xfId="0" builtinId="0"/>
    <cellStyle name="Normal 3" xfId="2" xr:uid="{612C41CD-D8CA-4817-8401-56F1834287F5}"/>
    <cellStyle name="Percent" xfId="3" builtinId="5"/>
    <cellStyle name="Percent 2" xfId="4" xr:uid="{1F2A3BAD-B9F7-407D-968C-1F4DB8220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3918B-F616-421D-AA89-A0F9677D1F3B}">
  <sheetPr>
    <pageSetUpPr fitToPage="1"/>
  </sheetPr>
  <dimension ref="A1:O111"/>
  <sheetViews>
    <sheetView tabSelected="1" zoomScale="90" zoomScaleNormal="90" workbookViewId="0">
      <pane ySplit="3" topLeftCell="A62" activePane="bottomLeft" state="frozen"/>
      <selection pane="bottomLeft" activeCell="O81" sqref="O81"/>
    </sheetView>
  </sheetViews>
  <sheetFormatPr defaultColWidth="9.26953125" defaultRowHeight="12.5" x14ac:dyDescent="0.35"/>
  <cols>
    <col min="1" max="1" width="4.26953125" style="6" bestFit="1" customWidth="1"/>
    <col min="2" max="2" width="42.26953125" style="7" bestFit="1" customWidth="1"/>
    <col min="3" max="3" width="22" style="8" bestFit="1" customWidth="1"/>
    <col min="4" max="4" width="13.26953125" style="8" bestFit="1" customWidth="1"/>
    <col min="5" max="5" width="21.81640625" style="8" customWidth="1"/>
    <col min="6" max="6" width="13.26953125" style="8" bestFit="1" customWidth="1"/>
    <col min="7" max="7" width="12.26953125" style="21" bestFit="1" customWidth="1"/>
    <col min="8" max="8" width="9.1796875" style="1" bestFit="1" customWidth="1"/>
    <col min="9" max="9" width="20.81640625" style="8" bestFit="1" customWidth="1"/>
    <col min="10" max="10" width="20.81640625" style="25" bestFit="1" customWidth="1"/>
    <col min="11" max="11" width="12.26953125" style="21" bestFit="1" customWidth="1"/>
    <col min="12" max="12" width="14.54296875" style="1" bestFit="1" customWidth="1"/>
    <col min="13" max="13" width="12.453125" style="1" bestFit="1" customWidth="1"/>
    <col min="14" max="14" width="9.26953125" style="1"/>
    <col min="15" max="15" width="9.81640625" style="1" customWidth="1"/>
    <col min="16" max="16384" width="9.26953125" style="1"/>
  </cols>
  <sheetData>
    <row r="1" spans="1:15" ht="17.25" customHeight="1" x14ac:dyDescent="0.35">
      <c r="A1" s="48" t="s">
        <v>100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5" ht="17.25" customHeight="1" thickBot="1" x14ac:dyDescent="0.4">
      <c r="A2" s="49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5" ht="21" customHeight="1" thickBot="1" x14ac:dyDescent="0.4">
      <c r="A3" s="2"/>
      <c r="B3" s="26" t="s">
        <v>0</v>
      </c>
      <c r="C3" s="17" t="s">
        <v>97</v>
      </c>
      <c r="D3" s="17" t="s">
        <v>98</v>
      </c>
      <c r="E3" s="17" t="s">
        <v>1</v>
      </c>
      <c r="F3" s="17" t="s">
        <v>2</v>
      </c>
      <c r="G3" s="19" t="s">
        <v>3</v>
      </c>
      <c r="H3" s="27" t="s">
        <v>4</v>
      </c>
      <c r="I3" s="17" t="s">
        <v>99</v>
      </c>
      <c r="J3" s="22" t="s">
        <v>5</v>
      </c>
      <c r="K3" s="19" t="s">
        <v>3</v>
      </c>
      <c r="L3" s="27" t="s">
        <v>4</v>
      </c>
      <c r="M3" s="18" t="s">
        <v>6</v>
      </c>
      <c r="O3" s="9"/>
    </row>
    <row r="4" spans="1:15" s="4" customFormat="1" ht="14.5" x14ac:dyDescent="0.35">
      <c r="A4" s="3">
        <v>1</v>
      </c>
      <c r="B4" s="28" t="s">
        <v>8</v>
      </c>
      <c r="C4" s="38">
        <v>7718317</v>
      </c>
      <c r="D4" s="29">
        <v>857591</v>
      </c>
      <c r="E4" s="38">
        <v>7053053</v>
      </c>
      <c r="F4" s="29">
        <v>783673</v>
      </c>
      <c r="G4" s="41">
        <v>0.09</v>
      </c>
      <c r="H4" s="30">
        <v>0.3</v>
      </c>
      <c r="I4" s="44">
        <v>41548162</v>
      </c>
      <c r="J4" s="31">
        <v>38190152</v>
      </c>
      <c r="K4" s="41">
        <v>0.09</v>
      </c>
      <c r="L4" s="30">
        <v>0.22700000000000001</v>
      </c>
      <c r="M4" s="46">
        <v>5.38</v>
      </c>
      <c r="O4" s="5"/>
    </row>
    <row r="5" spans="1:15" s="4" customFormat="1" ht="14.5" x14ac:dyDescent="0.35">
      <c r="A5" s="3">
        <v>2</v>
      </c>
      <c r="B5" s="32" t="s">
        <v>7</v>
      </c>
      <c r="C5" s="39">
        <v>6325807</v>
      </c>
      <c r="D5" s="33">
        <v>702867</v>
      </c>
      <c r="E5" s="39">
        <v>3834018</v>
      </c>
      <c r="F5" s="33">
        <v>426002</v>
      </c>
      <c r="G5" s="42">
        <v>0.65</v>
      </c>
      <c r="H5" s="34">
        <v>0.246</v>
      </c>
      <c r="I5" s="45">
        <v>51597164</v>
      </c>
      <c r="J5" s="35">
        <v>35235693</v>
      </c>
      <c r="K5" s="42">
        <v>0.46</v>
      </c>
      <c r="L5" s="34">
        <v>0.28199999999999997</v>
      </c>
      <c r="M5" s="47">
        <v>8.16</v>
      </c>
      <c r="O5" s="5"/>
    </row>
    <row r="6" spans="1:15" s="4" customFormat="1" ht="14.5" x14ac:dyDescent="0.35">
      <c r="A6" s="3">
        <v>3</v>
      </c>
      <c r="B6" s="32" t="s">
        <v>9</v>
      </c>
      <c r="C6" s="39">
        <v>3917339</v>
      </c>
      <c r="D6" s="33">
        <v>435260</v>
      </c>
      <c r="E6" s="39">
        <v>8742470</v>
      </c>
      <c r="F6" s="33">
        <v>971386</v>
      </c>
      <c r="G6" s="42">
        <v>-0.55000000000000004</v>
      </c>
      <c r="H6" s="34">
        <v>0.152</v>
      </c>
      <c r="I6" s="45">
        <v>22757561</v>
      </c>
      <c r="J6" s="35">
        <v>44827793</v>
      </c>
      <c r="K6" s="42">
        <v>-0.49</v>
      </c>
      <c r="L6" s="34">
        <v>0.125</v>
      </c>
      <c r="M6" s="47">
        <v>5.81</v>
      </c>
      <c r="O6" s="5"/>
    </row>
    <row r="7" spans="1:15" s="4" customFormat="1" ht="14.5" x14ac:dyDescent="0.35">
      <c r="A7" s="3">
        <v>4</v>
      </c>
      <c r="B7" s="32" t="s">
        <v>10</v>
      </c>
      <c r="C7" s="39">
        <v>2029647</v>
      </c>
      <c r="D7" s="33">
        <v>225516</v>
      </c>
      <c r="E7" s="39">
        <v>1197451</v>
      </c>
      <c r="F7" s="33">
        <v>133050</v>
      </c>
      <c r="G7" s="42">
        <v>0.69</v>
      </c>
      <c r="H7" s="34">
        <v>7.9000000000000001E-2</v>
      </c>
      <c r="I7" s="45">
        <v>21772389</v>
      </c>
      <c r="J7" s="35">
        <v>13205122</v>
      </c>
      <c r="K7" s="42">
        <v>0.65</v>
      </c>
      <c r="L7" s="34">
        <v>0.11899999999999999</v>
      </c>
      <c r="M7" s="47">
        <v>10.73</v>
      </c>
      <c r="O7" s="5"/>
    </row>
    <row r="8" spans="1:15" s="4" customFormat="1" ht="14.5" x14ac:dyDescent="0.35">
      <c r="A8" s="3">
        <v>5</v>
      </c>
      <c r="B8" s="32" t="s">
        <v>11</v>
      </c>
      <c r="C8" s="39">
        <v>1294966</v>
      </c>
      <c r="D8" s="33">
        <v>143885</v>
      </c>
      <c r="E8" s="39">
        <v>470563</v>
      </c>
      <c r="F8" s="33">
        <v>52285</v>
      </c>
      <c r="G8" s="42">
        <v>1.75</v>
      </c>
      <c r="H8" s="34">
        <v>0.05</v>
      </c>
      <c r="I8" s="45">
        <v>10635356</v>
      </c>
      <c r="J8" s="35">
        <v>5454728</v>
      </c>
      <c r="K8" s="42">
        <v>0.95</v>
      </c>
      <c r="L8" s="34">
        <v>5.8000000000000003E-2</v>
      </c>
      <c r="M8" s="47">
        <v>8.2100000000000009</v>
      </c>
      <c r="O8" s="5"/>
    </row>
    <row r="9" spans="1:15" s="4" customFormat="1" ht="14.5" x14ac:dyDescent="0.35">
      <c r="A9" s="3">
        <v>6</v>
      </c>
      <c r="B9" s="32" t="s">
        <v>12</v>
      </c>
      <c r="C9" s="39">
        <v>901107</v>
      </c>
      <c r="D9" s="33">
        <v>100123</v>
      </c>
      <c r="E9" s="39">
        <v>625492</v>
      </c>
      <c r="F9" s="33">
        <v>69499</v>
      </c>
      <c r="G9" s="42">
        <v>0.44</v>
      </c>
      <c r="H9" s="34">
        <v>3.5000000000000003E-2</v>
      </c>
      <c r="I9" s="45">
        <v>3546351</v>
      </c>
      <c r="J9" s="35">
        <v>3302009</v>
      </c>
      <c r="K9" s="42">
        <v>7.0000000000000007E-2</v>
      </c>
      <c r="L9" s="34">
        <v>1.9E-2</v>
      </c>
      <c r="M9" s="47">
        <v>3.94</v>
      </c>
      <c r="O9" s="5"/>
    </row>
    <row r="10" spans="1:15" s="4" customFormat="1" ht="14.5" x14ac:dyDescent="0.35">
      <c r="A10" s="3">
        <v>7</v>
      </c>
      <c r="B10" s="32" t="s">
        <v>15</v>
      </c>
      <c r="C10" s="39">
        <v>684587</v>
      </c>
      <c r="D10" s="33">
        <v>76065</v>
      </c>
      <c r="E10" s="39">
        <v>492070</v>
      </c>
      <c r="F10" s="33">
        <v>54674</v>
      </c>
      <c r="G10" s="42">
        <v>0.39</v>
      </c>
      <c r="H10" s="34">
        <v>2.7E-2</v>
      </c>
      <c r="I10" s="45">
        <v>3786430</v>
      </c>
      <c r="J10" s="35">
        <v>4573182</v>
      </c>
      <c r="K10" s="42">
        <v>-0.17</v>
      </c>
      <c r="L10" s="34">
        <v>2.1000000000000001E-2</v>
      </c>
      <c r="M10" s="47">
        <v>5.53</v>
      </c>
      <c r="O10" s="5"/>
    </row>
    <row r="11" spans="1:15" s="4" customFormat="1" ht="14.5" x14ac:dyDescent="0.35">
      <c r="A11" s="3">
        <v>8</v>
      </c>
      <c r="B11" s="32" t="s">
        <v>14</v>
      </c>
      <c r="C11" s="39">
        <v>602901</v>
      </c>
      <c r="D11" s="33">
        <v>66989</v>
      </c>
      <c r="E11" s="39">
        <v>428864</v>
      </c>
      <c r="F11" s="33">
        <v>47652</v>
      </c>
      <c r="G11" s="42">
        <v>0.41</v>
      </c>
      <c r="H11" s="34">
        <v>2.3E-2</v>
      </c>
      <c r="I11" s="45">
        <v>6766112</v>
      </c>
      <c r="J11" s="35">
        <v>4713680</v>
      </c>
      <c r="K11" s="42">
        <v>0.44</v>
      </c>
      <c r="L11" s="34">
        <v>3.6999999999999998E-2</v>
      </c>
      <c r="M11" s="47">
        <v>11.22</v>
      </c>
      <c r="O11" s="5"/>
    </row>
    <row r="12" spans="1:15" s="4" customFormat="1" ht="14.5" x14ac:dyDescent="0.35">
      <c r="A12" s="3">
        <v>9</v>
      </c>
      <c r="B12" s="32" t="s">
        <v>13</v>
      </c>
      <c r="C12" s="39">
        <v>465634</v>
      </c>
      <c r="D12" s="33">
        <v>51737</v>
      </c>
      <c r="E12" s="39">
        <v>663972</v>
      </c>
      <c r="F12" s="33">
        <v>73775</v>
      </c>
      <c r="G12" s="42">
        <v>-0.3</v>
      </c>
      <c r="H12" s="34">
        <v>1.7999999999999999E-2</v>
      </c>
      <c r="I12" s="45">
        <v>3667748</v>
      </c>
      <c r="J12" s="35">
        <v>5310192</v>
      </c>
      <c r="K12" s="42">
        <v>-0.31</v>
      </c>
      <c r="L12" s="34">
        <v>0.02</v>
      </c>
      <c r="M12" s="47">
        <v>7.88</v>
      </c>
      <c r="O12" s="5"/>
    </row>
    <row r="13" spans="1:15" s="4" customFormat="1" ht="14.5" x14ac:dyDescent="0.35">
      <c r="A13" s="3">
        <v>10</v>
      </c>
      <c r="B13" s="32" t="s">
        <v>23</v>
      </c>
      <c r="C13" s="39">
        <v>214673</v>
      </c>
      <c r="D13" s="33">
        <v>23853</v>
      </c>
      <c r="E13" s="39">
        <v>61002</v>
      </c>
      <c r="F13" s="33">
        <v>6778</v>
      </c>
      <c r="G13" s="42">
        <v>2.52</v>
      </c>
      <c r="H13" s="34">
        <v>8.0000000000000002E-3</v>
      </c>
      <c r="I13" s="45">
        <v>830397</v>
      </c>
      <c r="J13" s="35">
        <v>301089</v>
      </c>
      <c r="K13" s="42">
        <v>1.76</v>
      </c>
      <c r="L13" s="34">
        <v>5.0000000000000001E-3</v>
      </c>
      <c r="M13" s="47">
        <v>3.87</v>
      </c>
      <c r="O13" s="5"/>
    </row>
    <row r="14" spans="1:15" s="4" customFormat="1" ht="14.5" x14ac:dyDescent="0.35">
      <c r="A14" s="3">
        <v>11</v>
      </c>
      <c r="B14" s="32" t="s">
        <v>20</v>
      </c>
      <c r="C14" s="39">
        <v>185507</v>
      </c>
      <c r="D14" s="33">
        <v>20612</v>
      </c>
      <c r="E14" s="39">
        <v>69917</v>
      </c>
      <c r="F14" s="33">
        <v>7769</v>
      </c>
      <c r="G14" s="42">
        <v>1.65</v>
      </c>
      <c r="H14" s="34">
        <v>7.0000000000000001E-3</v>
      </c>
      <c r="I14" s="45">
        <v>858527</v>
      </c>
      <c r="J14" s="35">
        <v>655033</v>
      </c>
      <c r="K14" s="42">
        <v>0.31</v>
      </c>
      <c r="L14" s="34">
        <v>5.0000000000000001E-3</v>
      </c>
      <c r="M14" s="47">
        <v>4.63</v>
      </c>
      <c r="O14" s="5"/>
    </row>
    <row r="15" spans="1:15" s="4" customFormat="1" ht="14.5" x14ac:dyDescent="0.35">
      <c r="A15" s="3">
        <v>12</v>
      </c>
      <c r="B15" s="32" t="s">
        <v>17</v>
      </c>
      <c r="C15" s="39">
        <v>171713</v>
      </c>
      <c r="D15" s="33">
        <v>19079</v>
      </c>
      <c r="E15" s="39">
        <v>181420</v>
      </c>
      <c r="F15" s="33">
        <v>20158</v>
      </c>
      <c r="G15" s="42">
        <v>-0.05</v>
      </c>
      <c r="H15" s="34">
        <v>7.0000000000000001E-3</v>
      </c>
      <c r="I15" s="45">
        <v>2297306</v>
      </c>
      <c r="J15" s="35">
        <v>2425886</v>
      </c>
      <c r="K15" s="42">
        <v>-0.05</v>
      </c>
      <c r="L15" s="34">
        <v>1.2999999999999999E-2</v>
      </c>
      <c r="M15" s="47">
        <v>13.38</v>
      </c>
      <c r="O15" s="5"/>
    </row>
    <row r="16" spans="1:15" s="4" customFormat="1" ht="14.5" x14ac:dyDescent="0.35">
      <c r="A16" s="3">
        <v>13</v>
      </c>
      <c r="B16" s="32" t="s">
        <v>18</v>
      </c>
      <c r="C16" s="39">
        <v>135741</v>
      </c>
      <c r="D16" s="33">
        <v>15082</v>
      </c>
      <c r="E16" s="39">
        <v>144605</v>
      </c>
      <c r="F16" s="33">
        <v>16067</v>
      </c>
      <c r="G16" s="42">
        <v>-0.06</v>
      </c>
      <c r="H16" s="34">
        <v>5.0000000000000001E-3</v>
      </c>
      <c r="I16" s="45">
        <v>1507844</v>
      </c>
      <c r="J16" s="35">
        <v>1226522</v>
      </c>
      <c r="K16" s="42">
        <v>0.23</v>
      </c>
      <c r="L16" s="34">
        <v>8.0000000000000002E-3</v>
      </c>
      <c r="M16" s="47">
        <v>11.11</v>
      </c>
      <c r="O16" s="5"/>
    </row>
    <row r="17" spans="1:15" s="4" customFormat="1" ht="14.5" x14ac:dyDescent="0.35">
      <c r="A17" s="3">
        <v>14</v>
      </c>
      <c r="B17" s="32" t="s">
        <v>25</v>
      </c>
      <c r="C17" s="39">
        <v>121324</v>
      </c>
      <c r="D17" s="33">
        <v>13480</v>
      </c>
      <c r="E17" s="39">
        <v>93735</v>
      </c>
      <c r="F17" s="33">
        <v>10415</v>
      </c>
      <c r="G17" s="42">
        <v>0.28999999999999998</v>
      </c>
      <c r="H17" s="34">
        <v>5.0000000000000001E-3</v>
      </c>
      <c r="I17" s="45">
        <v>579879</v>
      </c>
      <c r="J17" s="35">
        <v>835651</v>
      </c>
      <c r="K17" s="42">
        <v>-0.31</v>
      </c>
      <c r="L17" s="34">
        <v>3.0000000000000001E-3</v>
      </c>
      <c r="M17" s="47">
        <v>4.78</v>
      </c>
      <c r="O17" s="5"/>
    </row>
    <row r="18" spans="1:15" s="4" customFormat="1" ht="14.5" x14ac:dyDescent="0.35">
      <c r="A18" s="3">
        <v>15</v>
      </c>
      <c r="B18" s="32" t="s">
        <v>24</v>
      </c>
      <c r="C18" s="39">
        <v>104886</v>
      </c>
      <c r="D18" s="33">
        <v>11654</v>
      </c>
      <c r="E18" s="39">
        <v>93588</v>
      </c>
      <c r="F18" s="33">
        <v>10399</v>
      </c>
      <c r="G18" s="42">
        <v>0.12</v>
      </c>
      <c r="H18" s="34">
        <v>4.0000000000000001E-3</v>
      </c>
      <c r="I18" s="45">
        <v>960080</v>
      </c>
      <c r="J18" s="35">
        <v>761278</v>
      </c>
      <c r="K18" s="42">
        <v>0.26</v>
      </c>
      <c r="L18" s="34">
        <v>5.0000000000000001E-3</v>
      </c>
      <c r="M18" s="47">
        <v>9.15</v>
      </c>
      <c r="O18" s="5"/>
    </row>
    <row r="19" spans="1:15" s="4" customFormat="1" ht="14.5" x14ac:dyDescent="0.35">
      <c r="A19" s="3">
        <v>16</v>
      </c>
      <c r="B19" s="32" t="s">
        <v>21</v>
      </c>
      <c r="C19" s="39">
        <v>97534</v>
      </c>
      <c r="D19" s="33">
        <v>10837</v>
      </c>
      <c r="E19" s="39">
        <v>103852</v>
      </c>
      <c r="F19" s="33">
        <v>11539</v>
      </c>
      <c r="G19" s="42">
        <v>-0.06</v>
      </c>
      <c r="H19" s="34">
        <v>4.0000000000000001E-3</v>
      </c>
      <c r="I19" s="45">
        <v>1283425</v>
      </c>
      <c r="J19" s="35">
        <v>1303599</v>
      </c>
      <c r="K19" s="42">
        <v>-0.02</v>
      </c>
      <c r="L19" s="34">
        <v>7.0000000000000001E-3</v>
      </c>
      <c r="M19" s="47">
        <v>13.16</v>
      </c>
      <c r="O19" s="5"/>
    </row>
    <row r="20" spans="1:15" s="4" customFormat="1" ht="14.5" x14ac:dyDescent="0.35">
      <c r="A20" s="3">
        <v>17</v>
      </c>
      <c r="B20" s="32" t="s">
        <v>19</v>
      </c>
      <c r="C20" s="39">
        <v>96931</v>
      </c>
      <c r="D20" s="33">
        <v>10770</v>
      </c>
      <c r="E20" s="39">
        <v>87645</v>
      </c>
      <c r="F20" s="33">
        <v>9738</v>
      </c>
      <c r="G20" s="42">
        <v>0.11</v>
      </c>
      <c r="H20" s="34">
        <v>4.0000000000000001E-3</v>
      </c>
      <c r="I20" s="45">
        <v>1200590</v>
      </c>
      <c r="J20" s="35">
        <v>1418064</v>
      </c>
      <c r="K20" s="42">
        <v>-0.15</v>
      </c>
      <c r="L20" s="34">
        <v>7.0000000000000001E-3</v>
      </c>
      <c r="M20" s="47">
        <v>12.39</v>
      </c>
      <c r="O20" s="5"/>
    </row>
    <row r="21" spans="1:15" s="4" customFormat="1" ht="14.5" x14ac:dyDescent="0.35">
      <c r="A21" s="3">
        <v>18</v>
      </c>
      <c r="B21" s="32" t="s">
        <v>16</v>
      </c>
      <c r="C21" s="39">
        <v>71816</v>
      </c>
      <c r="D21" s="33">
        <v>7980</v>
      </c>
      <c r="E21" s="39">
        <v>106038</v>
      </c>
      <c r="F21" s="33">
        <v>11782</v>
      </c>
      <c r="G21" s="42">
        <v>-0.32</v>
      </c>
      <c r="H21" s="34">
        <v>3.0000000000000001E-3</v>
      </c>
      <c r="I21" s="45">
        <v>1243148</v>
      </c>
      <c r="J21" s="35">
        <v>1701062</v>
      </c>
      <c r="K21" s="42">
        <v>-0.27</v>
      </c>
      <c r="L21" s="34">
        <v>7.0000000000000001E-3</v>
      </c>
      <c r="M21" s="47">
        <v>17.309999999999999</v>
      </c>
      <c r="O21" s="5"/>
    </row>
    <row r="22" spans="1:15" s="4" customFormat="1" ht="14.5" x14ac:dyDescent="0.35">
      <c r="A22" s="3">
        <v>19</v>
      </c>
      <c r="B22" s="32" t="s">
        <v>26</v>
      </c>
      <c r="C22" s="39">
        <v>65214</v>
      </c>
      <c r="D22" s="33">
        <v>7246</v>
      </c>
      <c r="E22" s="39">
        <v>31500</v>
      </c>
      <c r="F22" s="33">
        <v>3500</v>
      </c>
      <c r="G22" s="42">
        <v>1.07</v>
      </c>
      <c r="H22" s="34">
        <v>3.0000000000000001E-3</v>
      </c>
      <c r="I22" s="45">
        <v>508869</v>
      </c>
      <c r="J22" s="35">
        <v>287681</v>
      </c>
      <c r="K22" s="42">
        <v>0.77</v>
      </c>
      <c r="L22" s="34">
        <v>3.0000000000000001E-3</v>
      </c>
      <c r="M22" s="47">
        <v>7.8</v>
      </c>
      <c r="O22" s="5"/>
    </row>
    <row r="23" spans="1:15" s="4" customFormat="1" ht="14.5" x14ac:dyDescent="0.35">
      <c r="A23" s="3">
        <v>20</v>
      </c>
      <c r="B23" s="32" t="s">
        <v>27</v>
      </c>
      <c r="C23" s="39">
        <v>64409</v>
      </c>
      <c r="D23" s="33">
        <v>7157</v>
      </c>
      <c r="E23" s="39">
        <v>40232</v>
      </c>
      <c r="F23" s="33">
        <v>4470</v>
      </c>
      <c r="G23" s="42">
        <v>0.6</v>
      </c>
      <c r="H23" s="34">
        <v>3.0000000000000001E-3</v>
      </c>
      <c r="I23" s="45">
        <v>652489</v>
      </c>
      <c r="J23" s="35">
        <v>324465</v>
      </c>
      <c r="K23" s="42">
        <v>1.01</v>
      </c>
      <c r="L23" s="34">
        <v>4.0000000000000001E-3</v>
      </c>
      <c r="M23" s="47">
        <v>10.130000000000001</v>
      </c>
      <c r="O23" s="5"/>
    </row>
    <row r="24" spans="1:15" s="4" customFormat="1" ht="14.5" x14ac:dyDescent="0.35">
      <c r="A24" s="3">
        <v>21</v>
      </c>
      <c r="B24" s="32" t="s">
        <v>33</v>
      </c>
      <c r="C24" s="39">
        <v>59328</v>
      </c>
      <c r="D24" s="33">
        <v>6592</v>
      </c>
      <c r="E24" s="39">
        <v>26388</v>
      </c>
      <c r="F24" s="33">
        <v>2932</v>
      </c>
      <c r="G24" s="42">
        <v>1.25</v>
      </c>
      <c r="H24" s="34">
        <v>2E-3</v>
      </c>
      <c r="I24" s="45">
        <v>683744</v>
      </c>
      <c r="J24" s="35">
        <v>250311</v>
      </c>
      <c r="K24" s="42">
        <v>1.73</v>
      </c>
      <c r="L24" s="34">
        <v>4.0000000000000001E-3</v>
      </c>
      <c r="M24" s="47">
        <v>11.52</v>
      </c>
      <c r="O24" s="5"/>
    </row>
    <row r="25" spans="1:15" s="4" customFormat="1" ht="14.5" x14ac:dyDescent="0.35">
      <c r="A25" s="3">
        <v>22</v>
      </c>
      <c r="B25" s="32" t="s">
        <v>71</v>
      </c>
      <c r="C25" s="39">
        <v>48017</v>
      </c>
      <c r="D25" s="33">
        <v>5335</v>
      </c>
      <c r="E25" s="39">
        <v>0</v>
      </c>
      <c r="F25" s="33">
        <v>0</v>
      </c>
      <c r="G25" s="42">
        <v>0</v>
      </c>
      <c r="H25" s="34">
        <v>2E-3</v>
      </c>
      <c r="I25" s="45">
        <v>62422</v>
      </c>
      <c r="J25" s="35">
        <v>0</v>
      </c>
      <c r="K25" s="42">
        <v>0</v>
      </c>
      <c r="L25" s="34">
        <v>0</v>
      </c>
      <c r="M25" s="47">
        <v>1.3</v>
      </c>
      <c r="O25" s="5"/>
    </row>
    <row r="26" spans="1:15" s="4" customFormat="1" ht="14.5" x14ac:dyDescent="0.35">
      <c r="A26" s="3">
        <v>23</v>
      </c>
      <c r="B26" s="32" t="s">
        <v>43</v>
      </c>
      <c r="C26" s="39">
        <v>35820</v>
      </c>
      <c r="D26" s="33">
        <v>3980</v>
      </c>
      <c r="E26" s="39">
        <v>11938</v>
      </c>
      <c r="F26" s="33">
        <v>1326</v>
      </c>
      <c r="G26" s="42">
        <v>2</v>
      </c>
      <c r="H26" s="34">
        <v>1E-3</v>
      </c>
      <c r="I26" s="45">
        <v>272811</v>
      </c>
      <c r="J26" s="35">
        <v>127967</v>
      </c>
      <c r="K26" s="42">
        <v>1.1299999999999999</v>
      </c>
      <c r="L26" s="34">
        <v>1E-3</v>
      </c>
      <c r="M26" s="47">
        <v>7.62</v>
      </c>
      <c r="O26" s="5"/>
    </row>
    <row r="27" spans="1:15" s="4" customFormat="1" ht="14.5" x14ac:dyDescent="0.35">
      <c r="A27" s="3">
        <v>24</v>
      </c>
      <c r="B27" s="32" t="s">
        <v>36</v>
      </c>
      <c r="C27" s="39">
        <v>34972</v>
      </c>
      <c r="D27" s="33">
        <v>3886</v>
      </c>
      <c r="E27" s="39">
        <v>24000</v>
      </c>
      <c r="F27" s="33">
        <v>2667</v>
      </c>
      <c r="G27" s="42">
        <v>0.46</v>
      </c>
      <c r="H27" s="34">
        <v>1E-3</v>
      </c>
      <c r="I27" s="45">
        <v>143528</v>
      </c>
      <c r="J27" s="35">
        <v>60000</v>
      </c>
      <c r="K27" s="42">
        <v>1.39</v>
      </c>
      <c r="L27" s="34">
        <v>1E-3</v>
      </c>
      <c r="M27" s="47">
        <v>4.0999999999999996</v>
      </c>
      <c r="O27" s="5"/>
    </row>
    <row r="28" spans="1:15" s="4" customFormat="1" ht="14.5" x14ac:dyDescent="0.35">
      <c r="A28" s="3">
        <v>25</v>
      </c>
      <c r="B28" s="32" t="s">
        <v>28</v>
      </c>
      <c r="C28" s="39">
        <v>25718</v>
      </c>
      <c r="D28" s="33">
        <v>2858</v>
      </c>
      <c r="E28" s="39">
        <v>15638</v>
      </c>
      <c r="F28" s="33">
        <v>1738</v>
      </c>
      <c r="G28" s="42">
        <v>0.64</v>
      </c>
      <c r="H28" s="34">
        <v>1E-3</v>
      </c>
      <c r="I28" s="45">
        <v>507941</v>
      </c>
      <c r="J28" s="35">
        <v>134480</v>
      </c>
      <c r="K28" s="42">
        <v>2.78</v>
      </c>
      <c r="L28" s="34">
        <v>3.0000000000000001E-3</v>
      </c>
      <c r="M28" s="47">
        <v>19.75</v>
      </c>
      <c r="O28" s="5"/>
    </row>
    <row r="29" spans="1:15" s="4" customFormat="1" ht="14.5" x14ac:dyDescent="0.35">
      <c r="A29" s="3">
        <v>26</v>
      </c>
      <c r="B29" s="32" t="s">
        <v>31</v>
      </c>
      <c r="C29" s="39">
        <v>25673</v>
      </c>
      <c r="D29" s="33">
        <v>2853</v>
      </c>
      <c r="E29" s="39">
        <v>19191</v>
      </c>
      <c r="F29" s="33">
        <v>2132</v>
      </c>
      <c r="G29" s="42">
        <v>0.34</v>
      </c>
      <c r="H29" s="34">
        <v>1E-3</v>
      </c>
      <c r="I29" s="45">
        <v>240035</v>
      </c>
      <c r="J29" s="35">
        <v>252513</v>
      </c>
      <c r="K29" s="42">
        <v>-0.05</v>
      </c>
      <c r="L29" s="34">
        <v>1E-3</v>
      </c>
      <c r="M29" s="47">
        <v>9.35</v>
      </c>
      <c r="O29" s="5"/>
    </row>
    <row r="30" spans="1:15" s="4" customFormat="1" ht="14.5" x14ac:dyDescent="0.35">
      <c r="A30" s="3">
        <v>27</v>
      </c>
      <c r="B30" s="32" t="s">
        <v>30</v>
      </c>
      <c r="C30" s="39">
        <v>25003</v>
      </c>
      <c r="D30" s="33">
        <v>2778</v>
      </c>
      <c r="E30" s="39">
        <v>37890</v>
      </c>
      <c r="F30" s="33">
        <v>4210</v>
      </c>
      <c r="G30" s="42">
        <v>-0.34</v>
      </c>
      <c r="H30" s="34">
        <v>1E-3</v>
      </c>
      <c r="I30" s="45">
        <v>389770</v>
      </c>
      <c r="J30" s="35">
        <v>501759</v>
      </c>
      <c r="K30" s="42">
        <v>-0.22</v>
      </c>
      <c r="L30" s="34">
        <v>2E-3</v>
      </c>
      <c r="M30" s="47">
        <v>15.59</v>
      </c>
      <c r="O30" s="5"/>
    </row>
    <row r="31" spans="1:15" s="4" customFormat="1" ht="14.5" x14ac:dyDescent="0.35">
      <c r="A31" s="3">
        <v>28</v>
      </c>
      <c r="B31" s="32" t="s">
        <v>101</v>
      </c>
      <c r="C31" s="39">
        <v>24000</v>
      </c>
      <c r="D31" s="33">
        <v>2667</v>
      </c>
      <c r="E31" s="39">
        <v>0</v>
      </c>
      <c r="F31" s="33">
        <v>0</v>
      </c>
      <c r="G31" s="42">
        <v>0</v>
      </c>
      <c r="H31" s="34">
        <v>1E-3</v>
      </c>
      <c r="I31" s="45">
        <v>147861</v>
      </c>
      <c r="J31" s="35">
        <v>0</v>
      </c>
      <c r="K31" s="42">
        <v>0</v>
      </c>
      <c r="L31" s="34">
        <v>1E-3</v>
      </c>
      <c r="M31" s="47">
        <v>6.16</v>
      </c>
      <c r="O31" s="5"/>
    </row>
    <row r="32" spans="1:15" s="4" customFormat="1" ht="14.5" x14ac:dyDescent="0.35">
      <c r="A32" s="3">
        <v>29</v>
      </c>
      <c r="B32" s="32" t="s">
        <v>40</v>
      </c>
      <c r="C32" s="39">
        <v>22122</v>
      </c>
      <c r="D32" s="33">
        <v>2458</v>
      </c>
      <c r="E32" s="39">
        <v>0</v>
      </c>
      <c r="F32" s="33">
        <v>0</v>
      </c>
      <c r="G32" s="42">
        <v>0</v>
      </c>
      <c r="H32" s="34">
        <v>1E-3</v>
      </c>
      <c r="I32" s="45">
        <v>234026</v>
      </c>
      <c r="J32" s="35">
        <v>0</v>
      </c>
      <c r="K32" s="42">
        <v>0</v>
      </c>
      <c r="L32" s="34">
        <v>1E-3</v>
      </c>
      <c r="M32" s="47">
        <v>10.58</v>
      </c>
      <c r="O32" s="5"/>
    </row>
    <row r="33" spans="1:15" s="4" customFormat="1" ht="14.5" x14ac:dyDescent="0.35">
      <c r="A33" s="3">
        <v>30</v>
      </c>
      <c r="B33" s="32" t="s">
        <v>22</v>
      </c>
      <c r="C33" s="39">
        <v>19508</v>
      </c>
      <c r="D33" s="33">
        <v>2168</v>
      </c>
      <c r="E33" s="39">
        <v>162248</v>
      </c>
      <c r="F33" s="33">
        <v>18028</v>
      </c>
      <c r="G33" s="42">
        <v>-0.88</v>
      </c>
      <c r="H33" s="34">
        <v>1E-3</v>
      </c>
      <c r="I33" s="45">
        <v>178978</v>
      </c>
      <c r="J33" s="35">
        <v>1320048</v>
      </c>
      <c r="K33" s="42">
        <v>-0.86</v>
      </c>
      <c r="L33" s="34">
        <v>1E-3</v>
      </c>
      <c r="M33" s="47">
        <v>9.17</v>
      </c>
      <c r="O33" s="5"/>
    </row>
    <row r="34" spans="1:15" s="4" customFormat="1" ht="14.5" x14ac:dyDescent="0.35">
      <c r="A34" s="3">
        <v>31</v>
      </c>
      <c r="B34" s="32" t="s">
        <v>39</v>
      </c>
      <c r="C34" s="39">
        <v>18324</v>
      </c>
      <c r="D34" s="33">
        <v>2036</v>
      </c>
      <c r="E34" s="39">
        <v>6210</v>
      </c>
      <c r="F34" s="33">
        <v>690</v>
      </c>
      <c r="G34" s="42">
        <v>1.95</v>
      </c>
      <c r="H34" s="34">
        <v>1E-3</v>
      </c>
      <c r="I34" s="45">
        <v>255272</v>
      </c>
      <c r="J34" s="35">
        <v>141168</v>
      </c>
      <c r="K34" s="42">
        <v>0.81</v>
      </c>
      <c r="L34" s="34">
        <v>1E-3</v>
      </c>
      <c r="M34" s="47">
        <v>13.93</v>
      </c>
      <c r="O34" s="5"/>
    </row>
    <row r="35" spans="1:15" s="4" customFormat="1" ht="14.5" x14ac:dyDescent="0.35">
      <c r="A35" s="3">
        <v>32</v>
      </c>
      <c r="B35" s="32" t="s">
        <v>32</v>
      </c>
      <c r="C35" s="39">
        <v>16388</v>
      </c>
      <c r="D35" s="33">
        <v>1821</v>
      </c>
      <c r="E35" s="39">
        <v>9853</v>
      </c>
      <c r="F35" s="33">
        <v>1095</v>
      </c>
      <c r="G35" s="42">
        <v>0.66</v>
      </c>
      <c r="H35" s="34">
        <v>1E-3</v>
      </c>
      <c r="I35" s="45">
        <v>175958</v>
      </c>
      <c r="J35" s="35">
        <v>114490</v>
      </c>
      <c r="K35" s="42">
        <v>0.54</v>
      </c>
      <c r="L35" s="34">
        <v>1E-3</v>
      </c>
      <c r="M35" s="47">
        <v>10.74</v>
      </c>
      <c r="O35" s="5"/>
    </row>
    <row r="36" spans="1:15" s="4" customFormat="1" ht="14.5" x14ac:dyDescent="0.35">
      <c r="A36" s="3">
        <v>33</v>
      </c>
      <c r="B36" s="32" t="s">
        <v>29</v>
      </c>
      <c r="C36" s="39">
        <v>15336</v>
      </c>
      <c r="D36" s="33">
        <v>1704</v>
      </c>
      <c r="E36" s="39">
        <v>37746</v>
      </c>
      <c r="F36" s="33">
        <v>4194</v>
      </c>
      <c r="G36" s="42">
        <v>-0.59</v>
      </c>
      <c r="H36" s="34">
        <v>1E-3</v>
      </c>
      <c r="I36" s="45">
        <v>152901</v>
      </c>
      <c r="J36" s="35">
        <v>325064</v>
      </c>
      <c r="K36" s="42">
        <v>-0.53</v>
      </c>
      <c r="L36" s="34">
        <v>1E-3</v>
      </c>
      <c r="M36" s="47">
        <v>9.9700000000000006</v>
      </c>
      <c r="O36" s="5"/>
    </row>
    <row r="37" spans="1:15" s="4" customFormat="1" ht="14.5" x14ac:dyDescent="0.35">
      <c r="A37" s="3">
        <v>34</v>
      </c>
      <c r="B37" s="32" t="s">
        <v>72</v>
      </c>
      <c r="C37" s="39">
        <v>15120</v>
      </c>
      <c r="D37" s="33">
        <v>1680</v>
      </c>
      <c r="E37" s="39">
        <v>0</v>
      </c>
      <c r="F37" s="33">
        <v>0</v>
      </c>
      <c r="G37" s="42">
        <v>0</v>
      </c>
      <c r="H37" s="34">
        <v>1E-3</v>
      </c>
      <c r="I37" s="45">
        <v>139671</v>
      </c>
      <c r="J37" s="35">
        <v>0</v>
      </c>
      <c r="K37" s="42">
        <v>0</v>
      </c>
      <c r="L37" s="34">
        <v>1E-3</v>
      </c>
      <c r="M37" s="47">
        <v>9.24</v>
      </c>
      <c r="O37" s="5"/>
    </row>
    <row r="38" spans="1:15" s="4" customFormat="1" ht="14.5" x14ac:dyDescent="0.35">
      <c r="A38" s="3">
        <v>35</v>
      </c>
      <c r="B38" s="32" t="s">
        <v>46</v>
      </c>
      <c r="C38" s="39">
        <v>11480</v>
      </c>
      <c r="D38" s="33">
        <v>1276</v>
      </c>
      <c r="E38" s="39">
        <v>5080</v>
      </c>
      <c r="F38" s="33">
        <v>564</v>
      </c>
      <c r="G38" s="42">
        <v>1.26</v>
      </c>
      <c r="H38" s="34">
        <v>0</v>
      </c>
      <c r="I38" s="45">
        <v>137767</v>
      </c>
      <c r="J38" s="35">
        <v>58894</v>
      </c>
      <c r="K38" s="42">
        <v>1.34</v>
      </c>
      <c r="L38" s="34">
        <v>1E-3</v>
      </c>
      <c r="M38" s="47">
        <v>12</v>
      </c>
      <c r="O38" s="5"/>
    </row>
    <row r="39" spans="1:15" s="4" customFormat="1" ht="14.5" x14ac:dyDescent="0.35">
      <c r="A39" s="3">
        <v>36</v>
      </c>
      <c r="B39" s="32" t="s">
        <v>77</v>
      </c>
      <c r="C39" s="39">
        <v>9900</v>
      </c>
      <c r="D39" s="33">
        <v>1100</v>
      </c>
      <c r="E39" s="39">
        <v>0</v>
      </c>
      <c r="F39" s="33">
        <v>0</v>
      </c>
      <c r="G39" s="42">
        <v>0</v>
      </c>
      <c r="H39" s="34">
        <v>0</v>
      </c>
      <c r="I39" s="45">
        <v>173797</v>
      </c>
      <c r="J39" s="35">
        <v>0</v>
      </c>
      <c r="K39" s="42">
        <v>0</v>
      </c>
      <c r="L39" s="34">
        <v>0</v>
      </c>
      <c r="M39" s="47">
        <v>17.559999999999999</v>
      </c>
      <c r="O39" s="5"/>
    </row>
    <row r="40" spans="1:15" s="4" customFormat="1" ht="14.5" x14ac:dyDescent="0.35">
      <c r="A40" s="3">
        <v>37</v>
      </c>
      <c r="B40" s="32" t="s">
        <v>38</v>
      </c>
      <c r="C40" s="39">
        <v>9113</v>
      </c>
      <c r="D40" s="33">
        <v>1013</v>
      </c>
      <c r="E40" s="39">
        <v>11532</v>
      </c>
      <c r="F40" s="33">
        <v>1281</v>
      </c>
      <c r="G40" s="42">
        <v>-0.21</v>
      </c>
      <c r="H40" s="34">
        <v>0</v>
      </c>
      <c r="I40" s="45">
        <v>119751</v>
      </c>
      <c r="J40" s="35">
        <v>131359</v>
      </c>
      <c r="K40" s="42">
        <v>-0.09</v>
      </c>
      <c r="L40" s="34">
        <v>1E-3</v>
      </c>
      <c r="M40" s="47">
        <v>13.14</v>
      </c>
      <c r="O40" s="5"/>
    </row>
    <row r="41" spans="1:15" s="4" customFormat="1" ht="14.5" x14ac:dyDescent="0.35">
      <c r="A41" s="3">
        <v>38</v>
      </c>
      <c r="B41" s="32" t="s">
        <v>74</v>
      </c>
      <c r="C41" s="39">
        <v>8505</v>
      </c>
      <c r="D41" s="33">
        <v>945</v>
      </c>
      <c r="E41" s="39">
        <v>0</v>
      </c>
      <c r="F41" s="33">
        <v>0</v>
      </c>
      <c r="G41" s="42">
        <v>0</v>
      </c>
      <c r="H41" s="34">
        <v>0</v>
      </c>
      <c r="I41" s="45">
        <v>148295</v>
      </c>
      <c r="J41" s="35">
        <v>0</v>
      </c>
      <c r="K41" s="42">
        <v>0</v>
      </c>
      <c r="L41" s="34">
        <v>1E-3</v>
      </c>
      <c r="M41" s="47">
        <v>17.440000000000001</v>
      </c>
      <c r="O41" s="5"/>
    </row>
    <row r="42" spans="1:15" s="4" customFormat="1" ht="14.5" x14ac:dyDescent="0.35">
      <c r="A42" s="3">
        <v>39</v>
      </c>
      <c r="B42" s="32" t="s">
        <v>47</v>
      </c>
      <c r="C42" s="39">
        <v>7911</v>
      </c>
      <c r="D42" s="33">
        <v>879</v>
      </c>
      <c r="E42" s="39">
        <v>2934</v>
      </c>
      <c r="F42" s="33">
        <v>326</v>
      </c>
      <c r="G42" s="42">
        <v>1.7</v>
      </c>
      <c r="H42" s="34">
        <v>0</v>
      </c>
      <c r="I42" s="45">
        <v>121505</v>
      </c>
      <c r="J42" s="35">
        <v>72408</v>
      </c>
      <c r="K42" s="42">
        <v>0.68</v>
      </c>
      <c r="L42" s="34">
        <v>1E-3</v>
      </c>
      <c r="M42" s="47">
        <v>15.36</v>
      </c>
      <c r="O42" s="5"/>
    </row>
    <row r="43" spans="1:15" s="4" customFormat="1" ht="14.5" x14ac:dyDescent="0.35">
      <c r="A43" s="3">
        <v>40</v>
      </c>
      <c r="B43" s="32" t="s">
        <v>67</v>
      </c>
      <c r="C43" s="39">
        <v>5988</v>
      </c>
      <c r="D43" s="33">
        <v>665</v>
      </c>
      <c r="E43" s="39">
        <v>1013</v>
      </c>
      <c r="F43" s="33">
        <v>113</v>
      </c>
      <c r="G43" s="42">
        <v>4.91</v>
      </c>
      <c r="H43" s="34">
        <v>0</v>
      </c>
      <c r="I43" s="45">
        <v>79044</v>
      </c>
      <c r="J43" s="35">
        <v>14173</v>
      </c>
      <c r="K43" s="42">
        <v>4.58</v>
      </c>
      <c r="L43" s="34">
        <v>0</v>
      </c>
      <c r="M43" s="47">
        <v>13.2</v>
      </c>
      <c r="O43" s="5"/>
    </row>
    <row r="44" spans="1:15" s="4" customFormat="1" ht="14.5" x14ac:dyDescent="0.35">
      <c r="A44" s="3">
        <v>41</v>
      </c>
      <c r="B44" s="32" t="s">
        <v>35</v>
      </c>
      <c r="C44" s="39">
        <v>5472</v>
      </c>
      <c r="D44" s="33">
        <v>608</v>
      </c>
      <c r="E44" s="39">
        <v>7411</v>
      </c>
      <c r="F44" s="33">
        <v>823</v>
      </c>
      <c r="G44" s="42">
        <v>-0.26</v>
      </c>
      <c r="H44" s="34">
        <v>0</v>
      </c>
      <c r="I44" s="45">
        <v>70227</v>
      </c>
      <c r="J44" s="35">
        <v>126831</v>
      </c>
      <c r="K44" s="42">
        <v>-0.45</v>
      </c>
      <c r="L44" s="34">
        <v>0</v>
      </c>
      <c r="M44" s="47">
        <v>12.83</v>
      </c>
      <c r="O44" s="5"/>
    </row>
    <row r="45" spans="1:15" s="4" customFormat="1" ht="14.5" x14ac:dyDescent="0.35">
      <c r="A45" s="3">
        <v>42</v>
      </c>
      <c r="B45" s="32" t="s">
        <v>92</v>
      </c>
      <c r="C45" s="39">
        <v>3492</v>
      </c>
      <c r="D45" s="33">
        <v>388</v>
      </c>
      <c r="E45" s="39">
        <v>0</v>
      </c>
      <c r="F45" s="33">
        <v>0</v>
      </c>
      <c r="G45" s="42">
        <v>0</v>
      </c>
      <c r="H45" s="34">
        <v>0</v>
      </c>
      <c r="I45" s="45">
        <v>63328</v>
      </c>
      <c r="J45" s="35">
        <v>0</v>
      </c>
      <c r="K45" s="42">
        <v>0</v>
      </c>
      <c r="L45" s="34">
        <v>0</v>
      </c>
      <c r="M45" s="47">
        <v>18.14</v>
      </c>
      <c r="O45" s="5"/>
    </row>
    <row r="46" spans="1:15" s="4" customFormat="1" ht="14.5" x14ac:dyDescent="0.35">
      <c r="A46" s="3">
        <v>43</v>
      </c>
      <c r="B46" s="32" t="s">
        <v>84</v>
      </c>
      <c r="C46" s="39">
        <v>2687</v>
      </c>
      <c r="D46" s="33">
        <v>299</v>
      </c>
      <c r="E46" s="39">
        <v>0</v>
      </c>
      <c r="F46" s="33">
        <v>0</v>
      </c>
      <c r="G46" s="42">
        <v>0</v>
      </c>
      <c r="H46" s="34">
        <v>0</v>
      </c>
      <c r="I46" s="45">
        <v>35529</v>
      </c>
      <c r="J46" s="35">
        <v>0</v>
      </c>
      <c r="K46" s="42">
        <v>0</v>
      </c>
      <c r="L46" s="34">
        <v>0</v>
      </c>
      <c r="M46" s="47">
        <v>13.22</v>
      </c>
      <c r="O46" s="5"/>
    </row>
    <row r="47" spans="1:15" s="4" customFormat="1" ht="14.5" x14ac:dyDescent="0.35">
      <c r="A47" s="3">
        <v>44</v>
      </c>
      <c r="B47" s="32" t="s">
        <v>70</v>
      </c>
      <c r="C47" s="39">
        <v>2461</v>
      </c>
      <c r="D47" s="33">
        <v>273</v>
      </c>
      <c r="E47" s="39">
        <v>225</v>
      </c>
      <c r="F47" s="33">
        <v>25</v>
      </c>
      <c r="G47" s="42">
        <v>9.94</v>
      </c>
      <c r="H47" s="34">
        <v>0</v>
      </c>
      <c r="I47" s="45">
        <v>32088</v>
      </c>
      <c r="J47" s="35">
        <v>3575</v>
      </c>
      <c r="K47" s="42">
        <v>7.98</v>
      </c>
      <c r="L47" s="34">
        <v>0</v>
      </c>
      <c r="M47" s="47">
        <v>13.04</v>
      </c>
      <c r="O47" s="5"/>
    </row>
    <row r="48" spans="1:15" s="4" customFormat="1" ht="14.5" x14ac:dyDescent="0.35">
      <c r="A48" s="3">
        <v>45</v>
      </c>
      <c r="B48" s="32" t="s">
        <v>65</v>
      </c>
      <c r="C48" s="39">
        <v>2043</v>
      </c>
      <c r="D48" s="33">
        <v>227</v>
      </c>
      <c r="E48" s="39">
        <v>4415</v>
      </c>
      <c r="F48" s="33">
        <v>491</v>
      </c>
      <c r="G48" s="42">
        <v>-0.54</v>
      </c>
      <c r="H48" s="34">
        <v>0</v>
      </c>
      <c r="I48" s="45">
        <v>21540</v>
      </c>
      <c r="J48" s="35">
        <v>41007</v>
      </c>
      <c r="K48" s="42">
        <v>-0.47</v>
      </c>
      <c r="L48" s="34">
        <v>0</v>
      </c>
      <c r="M48" s="47">
        <v>10.54</v>
      </c>
      <c r="O48" s="5"/>
    </row>
    <row r="49" spans="1:15" s="4" customFormat="1" ht="14.5" x14ac:dyDescent="0.35">
      <c r="A49" s="3">
        <v>46</v>
      </c>
      <c r="B49" s="32" t="s">
        <v>54</v>
      </c>
      <c r="C49" s="39">
        <v>1998</v>
      </c>
      <c r="D49" s="33">
        <v>222</v>
      </c>
      <c r="E49" s="39">
        <v>0</v>
      </c>
      <c r="F49" s="33">
        <v>0</v>
      </c>
      <c r="G49" s="42">
        <v>0</v>
      </c>
      <c r="H49" s="34">
        <v>0</v>
      </c>
      <c r="I49" s="45">
        <v>30494</v>
      </c>
      <c r="J49" s="35">
        <v>0</v>
      </c>
      <c r="K49" s="42">
        <v>0</v>
      </c>
      <c r="L49" s="34">
        <v>0</v>
      </c>
      <c r="M49" s="47">
        <v>15.26</v>
      </c>
      <c r="O49" s="5"/>
    </row>
    <row r="50" spans="1:15" s="4" customFormat="1" ht="14.5" x14ac:dyDescent="0.35">
      <c r="A50" s="3">
        <v>47</v>
      </c>
      <c r="B50" s="32" t="s">
        <v>61</v>
      </c>
      <c r="C50" s="39">
        <v>1620</v>
      </c>
      <c r="D50" s="33">
        <v>180</v>
      </c>
      <c r="E50" s="39">
        <v>7262</v>
      </c>
      <c r="F50" s="33">
        <v>807</v>
      </c>
      <c r="G50" s="42">
        <v>-0.78</v>
      </c>
      <c r="H50" s="34">
        <v>0</v>
      </c>
      <c r="I50" s="45">
        <v>17280</v>
      </c>
      <c r="J50" s="35">
        <v>134629</v>
      </c>
      <c r="K50" s="42">
        <v>-0.87</v>
      </c>
      <c r="L50" s="34">
        <v>0</v>
      </c>
      <c r="M50" s="47">
        <v>10.67</v>
      </c>
      <c r="O50" s="5"/>
    </row>
    <row r="51" spans="1:15" s="4" customFormat="1" ht="14.5" x14ac:dyDescent="0.35">
      <c r="A51" s="3">
        <v>48</v>
      </c>
      <c r="B51" s="32" t="s">
        <v>95</v>
      </c>
      <c r="C51" s="39">
        <v>1598</v>
      </c>
      <c r="D51" s="33">
        <v>178</v>
      </c>
      <c r="E51" s="39">
        <v>0</v>
      </c>
      <c r="F51" s="33">
        <v>0</v>
      </c>
      <c r="G51" s="42">
        <v>0</v>
      </c>
      <c r="H51" s="34">
        <v>0</v>
      </c>
      <c r="I51" s="45">
        <v>22950</v>
      </c>
      <c r="J51" s="35">
        <v>0</v>
      </c>
      <c r="K51" s="42">
        <v>0</v>
      </c>
      <c r="L51" s="34">
        <v>0</v>
      </c>
      <c r="M51" s="47">
        <v>14.36</v>
      </c>
      <c r="O51" s="5"/>
    </row>
    <row r="52" spans="1:15" s="4" customFormat="1" ht="14.5" x14ac:dyDescent="0.35">
      <c r="A52" s="3">
        <v>49</v>
      </c>
      <c r="B52" s="32" t="s">
        <v>50</v>
      </c>
      <c r="C52" s="39">
        <v>1545</v>
      </c>
      <c r="D52" s="33">
        <v>172</v>
      </c>
      <c r="E52" s="39">
        <v>5477</v>
      </c>
      <c r="F52" s="33">
        <v>609</v>
      </c>
      <c r="G52" s="42">
        <v>-0.72</v>
      </c>
      <c r="H52" s="34">
        <v>0</v>
      </c>
      <c r="I52" s="45">
        <v>17861</v>
      </c>
      <c r="J52" s="35">
        <v>62323</v>
      </c>
      <c r="K52" s="42">
        <v>-0.71</v>
      </c>
      <c r="L52" s="34">
        <v>0</v>
      </c>
      <c r="M52" s="47">
        <v>11.56</v>
      </c>
      <c r="O52" s="5"/>
    </row>
    <row r="53" spans="1:15" s="4" customFormat="1" ht="14.5" x14ac:dyDescent="0.35">
      <c r="A53" s="3">
        <v>50</v>
      </c>
      <c r="B53" s="32" t="s">
        <v>37</v>
      </c>
      <c r="C53" s="39">
        <v>1512</v>
      </c>
      <c r="D53" s="33">
        <v>168</v>
      </c>
      <c r="E53" s="39">
        <v>0</v>
      </c>
      <c r="F53" s="33">
        <v>0</v>
      </c>
      <c r="G53" s="42">
        <v>0</v>
      </c>
      <c r="H53" s="34">
        <v>0</v>
      </c>
      <c r="I53" s="45">
        <v>15060</v>
      </c>
      <c r="J53" s="35">
        <v>0</v>
      </c>
      <c r="K53" s="42">
        <v>0</v>
      </c>
      <c r="L53" s="34">
        <v>0</v>
      </c>
      <c r="M53" s="47">
        <v>9.9600000000000009</v>
      </c>
      <c r="O53" s="5"/>
    </row>
    <row r="54" spans="1:15" s="4" customFormat="1" ht="14.5" x14ac:dyDescent="0.35">
      <c r="A54" s="3">
        <v>51</v>
      </c>
      <c r="B54" s="32" t="s">
        <v>49</v>
      </c>
      <c r="C54" s="39">
        <v>756</v>
      </c>
      <c r="D54" s="33">
        <v>84</v>
      </c>
      <c r="E54" s="39">
        <v>0</v>
      </c>
      <c r="F54" s="33">
        <v>0</v>
      </c>
      <c r="G54" s="42">
        <v>0</v>
      </c>
      <c r="H54" s="34">
        <v>0</v>
      </c>
      <c r="I54" s="45">
        <v>7560</v>
      </c>
      <c r="J54" s="35">
        <v>0</v>
      </c>
      <c r="K54" s="42">
        <v>0</v>
      </c>
      <c r="L54" s="34">
        <v>0</v>
      </c>
      <c r="M54" s="47">
        <v>10</v>
      </c>
      <c r="O54" s="5"/>
    </row>
    <row r="55" spans="1:15" s="4" customFormat="1" ht="14.5" x14ac:dyDescent="0.35">
      <c r="A55" s="3">
        <v>52</v>
      </c>
      <c r="B55" s="32" t="s">
        <v>60</v>
      </c>
      <c r="C55" s="39">
        <v>594</v>
      </c>
      <c r="D55" s="33">
        <v>66</v>
      </c>
      <c r="E55" s="39">
        <v>3285</v>
      </c>
      <c r="F55" s="33">
        <v>365</v>
      </c>
      <c r="G55" s="42">
        <v>-0.82</v>
      </c>
      <c r="H55" s="34">
        <v>0</v>
      </c>
      <c r="I55" s="45">
        <v>14715</v>
      </c>
      <c r="J55" s="35">
        <v>33824</v>
      </c>
      <c r="K55" s="42">
        <v>-0.56000000000000005</v>
      </c>
      <c r="L55" s="34">
        <v>0</v>
      </c>
      <c r="M55" s="47">
        <v>24.77</v>
      </c>
      <c r="O55" s="5"/>
    </row>
    <row r="56" spans="1:15" s="4" customFormat="1" ht="14.5" x14ac:dyDescent="0.35">
      <c r="A56" s="3">
        <v>53</v>
      </c>
      <c r="B56" s="32" t="s">
        <v>83</v>
      </c>
      <c r="C56" s="39">
        <v>446</v>
      </c>
      <c r="D56" s="33">
        <v>50</v>
      </c>
      <c r="E56" s="39">
        <v>108</v>
      </c>
      <c r="F56" s="33">
        <v>12</v>
      </c>
      <c r="G56" s="42">
        <v>3.13</v>
      </c>
      <c r="H56" s="34">
        <v>0</v>
      </c>
      <c r="I56" s="45">
        <v>12108</v>
      </c>
      <c r="J56" s="35">
        <v>1553</v>
      </c>
      <c r="K56" s="42">
        <v>6.8</v>
      </c>
      <c r="L56" s="34">
        <v>0</v>
      </c>
      <c r="M56" s="47">
        <v>27.15</v>
      </c>
      <c r="O56" s="5"/>
    </row>
    <row r="57" spans="1:15" s="4" customFormat="1" ht="14.5" x14ac:dyDescent="0.35">
      <c r="A57" s="3">
        <v>54</v>
      </c>
      <c r="B57" s="32" t="s">
        <v>80</v>
      </c>
      <c r="C57" s="39">
        <v>347</v>
      </c>
      <c r="D57" s="33">
        <v>39</v>
      </c>
      <c r="E57" s="39">
        <v>450</v>
      </c>
      <c r="F57" s="33">
        <v>50</v>
      </c>
      <c r="G57" s="42">
        <v>-0.23</v>
      </c>
      <c r="H57" s="34">
        <v>0</v>
      </c>
      <c r="I57" s="45">
        <v>4625</v>
      </c>
      <c r="J57" s="35">
        <v>6608</v>
      </c>
      <c r="K57" s="42">
        <v>-0.3</v>
      </c>
      <c r="L57" s="34">
        <v>0</v>
      </c>
      <c r="M57" s="47">
        <v>13.33</v>
      </c>
      <c r="O57" s="5"/>
    </row>
    <row r="58" spans="1:15" s="4" customFormat="1" ht="14.5" x14ac:dyDescent="0.35">
      <c r="A58" s="3">
        <v>55</v>
      </c>
      <c r="B58" s="32" t="s">
        <v>75</v>
      </c>
      <c r="C58" s="39">
        <v>326</v>
      </c>
      <c r="D58" s="33">
        <v>36</v>
      </c>
      <c r="E58" s="39">
        <v>504</v>
      </c>
      <c r="F58" s="33">
        <v>56</v>
      </c>
      <c r="G58" s="42">
        <v>-0.35</v>
      </c>
      <c r="H58" s="34">
        <v>0</v>
      </c>
      <c r="I58" s="45">
        <v>8650</v>
      </c>
      <c r="J58" s="35">
        <v>7020</v>
      </c>
      <c r="K58" s="42">
        <v>0.23</v>
      </c>
      <c r="L58" s="34">
        <v>0</v>
      </c>
      <c r="M58" s="47">
        <v>26.53</v>
      </c>
      <c r="O58" s="5"/>
    </row>
    <row r="59" spans="1:15" s="4" customFormat="1" ht="14.5" x14ac:dyDescent="0.35">
      <c r="A59" s="3">
        <v>56</v>
      </c>
      <c r="B59" s="32" t="s">
        <v>85</v>
      </c>
      <c r="C59" s="39">
        <v>149</v>
      </c>
      <c r="D59" s="33">
        <v>17</v>
      </c>
      <c r="E59" s="39">
        <v>0</v>
      </c>
      <c r="F59" s="33">
        <v>0</v>
      </c>
      <c r="G59" s="42">
        <v>0</v>
      </c>
      <c r="H59" s="34">
        <v>0</v>
      </c>
      <c r="I59" s="45">
        <v>3697</v>
      </c>
      <c r="J59" s="35">
        <v>0</v>
      </c>
      <c r="K59" s="42">
        <v>0</v>
      </c>
      <c r="L59" s="34">
        <v>0</v>
      </c>
      <c r="M59" s="47">
        <v>24.81</v>
      </c>
      <c r="O59" s="5"/>
    </row>
    <row r="60" spans="1:15" s="4" customFormat="1" ht="14.5" x14ac:dyDescent="0.35">
      <c r="A60" s="3">
        <v>57</v>
      </c>
      <c r="B60" s="32" t="s">
        <v>68</v>
      </c>
      <c r="C60" s="39">
        <v>0</v>
      </c>
      <c r="D60" s="33">
        <v>0</v>
      </c>
      <c r="E60" s="39">
        <v>2529</v>
      </c>
      <c r="F60" s="33">
        <v>281</v>
      </c>
      <c r="G60" s="42">
        <v>-1</v>
      </c>
      <c r="H60" s="34">
        <v>0</v>
      </c>
      <c r="I60" s="45">
        <v>0</v>
      </c>
      <c r="J60" s="35">
        <v>37221</v>
      </c>
      <c r="K60" s="42">
        <v>-1</v>
      </c>
      <c r="L60" s="34">
        <v>0</v>
      </c>
      <c r="M60" s="47">
        <v>0</v>
      </c>
      <c r="O60" s="5"/>
    </row>
    <row r="61" spans="1:15" s="4" customFormat="1" ht="14.5" x14ac:dyDescent="0.35">
      <c r="A61" s="3">
        <v>58</v>
      </c>
      <c r="B61" s="32" t="s">
        <v>88</v>
      </c>
      <c r="C61" s="39">
        <v>0</v>
      </c>
      <c r="D61" s="33">
        <v>0</v>
      </c>
      <c r="E61" s="39">
        <v>473</v>
      </c>
      <c r="F61" s="33">
        <v>53</v>
      </c>
      <c r="G61" s="42">
        <v>-1</v>
      </c>
      <c r="H61" s="34">
        <v>0</v>
      </c>
      <c r="I61" s="45">
        <v>0</v>
      </c>
      <c r="J61" s="35">
        <v>7863</v>
      </c>
      <c r="K61" s="42">
        <v>-1</v>
      </c>
      <c r="L61" s="34">
        <v>0</v>
      </c>
      <c r="M61" s="47">
        <v>0</v>
      </c>
      <c r="O61" s="5"/>
    </row>
    <row r="62" spans="1:15" s="4" customFormat="1" ht="14.5" x14ac:dyDescent="0.35">
      <c r="A62" s="3">
        <v>59</v>
      </c>
      <c r="B62" s="32" t="s">
        <v>94</v>
      </c>
      <c r="C62" s="39">
        <v>0</v>
      </c>
      <c r="D62" s="33">
        <v>0</v>
      </c>
      <c r="E62" s="39">
        <v>0</v>
      </c>
      <c r="F62" s="33">
        <v>0</v>
      </c>
      <c r="G62" s="42">
        <v>0</v>
      </c>
      <c r="H62" s="34">
        <v>0</v>
      </c>
      <c r="I62" s="45">
        <v>0</v>
      </c>
      <c r="J62" s="35">
        <v>0</v>
      </c>
      <c r="K62" s="42">
        <v>0</v>
      </c>
      <c r="L62" s="34">
        <v>0</v>
      </c>
      <c r="M62" s="47">
        <v>0</v>
      </c>
      <c r="O62" s="5"/>
    </row>
    <row r="63" spans="1:15" s="4" customFormat="1" ht="14.5" x14ac:dyDescent="0.35">
      <c r="A63" s="3">
        <v>60</v>
      </c>
      <c r="B63" s="32" t="s">
        <v>42</v>
      </c>
      <c r="C63" s="39">
        <v>0</v>
      </c>
      <c r="D63" s="33">
        <v>0</v>
      </c>
      <c r="E63" s="39">
        <v>0</v>
      </c>
      <c r="F63" s="33">
        <v>0</v>
      </c>
      <c r="G63" s="42">
        <v>0</v>
      </c>
      <c r="H63" s="34">
        <v>0</v>
      </c>
      <c r="I63" s="45">
        <v>0</v>
      </c>
      <c r="J63" s="35">
        <v>0</v>
      </c>
      <c r="K63" s="42">
        <v>0</v>
      </c>
      <c r="L63" s="34">
        <v>0</v>
      </c>
      <c r="M63" s="47">
        <v>0</v>
      </c>
      <c r="O63" s="5"/>
    </row>
    <row r="64" spans="1:15" s="4" customFormat="1" ht="14.5" x14ac:dyDescent="0.35">
      <c r="A64" s="3">
        <v>61</v>
      </c>
      <c r="B64" s="32" t="s">
        <v>82</v>
      </c>
      <c r="C64" s="39">
        <v>0</v>
      </c>
      <c r="D64" s="33">
        <v>0</v>
      </c>
      <c r="E64" s="39">
        <v>0</v>
      </c>
      <c r="F64" s="33">
        <v>0</v>
      </c>
      <c r="G64" s="42">
        <v>0</v>
      </c>
      <c r="H64" s="34">
        <v>0</v>
      </c>
      <c r="I64" s="45">
        <v>0</v>
      </c>
      <c r="J64" s="35">
        <v>0</v>
      </c>
      <c r="K64" s="42">
        <v>0</v>
      </c>
      <c r="L64" s="34">
        <v>0</v>
      </c>
      <c r="M64" s="47">
        <v>0</v>
      </c>
      <c r="O64" s="5"/>
    </row>
    <row r="65" spans="1:15" s="4" customFormat="1" ht="14.5" x14ac:dyDescent="0.35">
      <c r="A65" s="3">
        <v>62</v>
      </c>
      <c r="B65" s="32" t="s">
        <v>62</v>
      </c>
      <c r="C65" s="40">
        <v>0</v>
      </c>
      <c r="D65" s="36">
        <v>0</v>
      </c>
      <c r="E65" s="40">
        <v>1440</v>
      </c>
      <c r="F65" s="36">
        <v>160</v>
      </c>
      <c r="G65" s="43">
        <v>-1</v>
      </c>
      <c r="H65" s="37">
        <v>0</v>
      </c>
      <c r="I65" s="45">
        <v>0</v>
      </c>
      <c r="J65" s="35">
        <v>17294</v>
      </c>
      <c r="K65" s="43">
        <v>-1</v>
      </c>
      <c r="L65" s="37">
        <v>0</v>
      </c>
      <c r="M65" s="47">
        <v>0</v>
      </c>
      <c r="O65" s="5"/>
    </row>
    <row r="66" spans="1:15" s="4" customFormat="1" ht="14.5" x14ac:dyDescent="0.35">
      <c r="A66" s="3">
        <v>63</v>
      </c>
      <c r="B66" s="32" t="s">
        <v>57</v>
      </c>
      <c r="C66" s="40">
        <v>0</v>
      </c>
      <c r="D66" s="36">
        <v>0</v>
      </c>
      <c r="E66" s="40">
        <v>0</v>
      </c>
      <c r="F66" s="36">
        <v>0</v>
      </c>
      <c r="G66" s="43">
        <v>0</v>
      </c>
      <c r="H66" s="37">
        <v>0</v>
      </c>
      <c r="I66" s="45">
        <v>0</v>
      </c>
      <c r="J66" s="35">
        <v>0</v>
      </c>
      <c r="K66" s="43">
        <v>0</v>
      </c>
      <c r="L66" s="37">
        <v>0</v>
      </c>
      <c r="M66" s="47">
        <v>0</v>
      </c>
      <c r="O66" s="5"/>
    </row>
    <row r="67" spans="1:15" s="4" customFormat="1" ht="14.5" x14ac:dyDescent="0.35">
      <c r="A67" s="3">
        <v>64</v>
      </c>
      <c r="B67" s="32" t="s">
        <v>76</v>
      </c>
      <c r="C67" s="40">
        <v>0</v>
      </c>
      <c r="D67" s="36">
        <v>0</v>
      </c>
      <c r="E67" s="40">
        <v>0</v>
      </c>
      <c r="F67" s="36">
        <v>0</v>
      </c>
      <c r="G67" s="43">
        <v>0</v>
      </c>
      <c r="H67" s="37">
        <v>0</v>
      </c>
      <c r="I67" s="45">
        <v>0</v>
      </c>
      <c r="J67" s="35">
        <v>0</v>
      </c>
      <c r="K67" s="43">
        <v>0</v>
      </c>
      <c r="L67" s="37">
        <v>0</v>
      </c>
      <c r="M67" s="47">
        <v>0</v>
      </c>
      <c r="O67" s="5"/>
    </row>
    <row r="68" spans="1:15" s="4" customFormat="1" ht="14.5" x14ac:dyDescent="0.35">
      <c r="A68" s="3">
        <v>65</v>
      </c>
      <c r="B68" s="32" t="s">
        <v>64</v>
      </c>
      <c r="C68" s="40">
        <v>0</v>
      </c>
      <c r="D68" s="36">
        <v>0</v>
      </c>
      <c r="E68" s="40">
        <v>0</v>
      </c>
      <c r="F68" s="36">
        <v>0</v>
      </c>
      <c r="G68" s="43">
        <v>0</v>
      </c>
      <c r="H68" s="37">
        <v>0</v>
      </c>
      <c r="I68" s="45">
        <v>0</v>
      </c>
      <c r="J68" s="35">
        <v>0</v>
      </c>
      <c r="K68" s="43">
        <v>0</v>
      </c>
      <c r="L68" s="37">
        <v>0</v>
      </c>
      <c r="M68" s="47">
        <v>0</v>
      </c>
      <c r="O68" s="5"/>
    </row>
    <row r="69" spans="1:15" s="4" customFormat="1" ht="14.5" x14ac:dyDescent="0.35">
      <c r="A69" s="3">
        <v>66</v>
      </c>
      <c r="B69" s="32" t="s">
        <v>58</v>
      </c>
      <c r="C69" s="40">
        <v>0</v>
      </c>
      <c r="D69" s="36">
        <v>0</v>
      </c>
      <c r="E69" s="40">
        <v>0</v>
      </c>
      <c r="F69" s="36">
        <v>0</v>
      </c>
      <c r="G69" s="43">
        <v>0</v>
      </c>
      <c r="H69" s="37">
        <v>0</v>
      </c>
      <c r="I69" s="45">
        <v>0</v>
      </c>
      <c r="J69" s="35">
        <v>0</v>
      </c>
      <c r="K69" s="43">
        <v>0</v>
      </c>
      <c r="L69" s="37">
        <v>0</v>
      </c>
      <c r="M69" s="47">
        <v>0</v>
      </c>
      <c r="O69" s="5"/>
    </row>
    <row r="70" spans="1:15" s="4" customFormat="1" ht="14.5" x14ac:dyDescent="0.35">
      <c r="A70" s="3">
        <v>67</v>
      </c>
      <c r="B70" s="32" t="s">
        <v>73</v>
      </c>
      <c r="C70" s="40">
        <v>0</v>
      </c>
      <c r="D70" s="36">
        <v>0</v>
      </c>
      <c r="E70" s="40">
        <v>230</v>
      </c>
      <c r="F70" s="36">
        <v>26</v>
      </c>
      <c r="G70" s="43">
        <v>-1</v>
      </c>
      <c r="H70" s="37">
        <v>0</v>
      </c>
      <c r="I70" s="45">
        <v>0</v>
      </c>
      <c r="J70" s="35">
        <v>3163</v>
      </c>
      <c r="K70" s="43">
        <v>-1</v>
      </c>
      <c r="L70" s="37">
        <v>0</v>
      </c>
      <c r="M70" s="47">
        <v>0</v>
      </c>
      <c r="O70" s="5"/>
    </row>
    <row r="71" spans="1:15" s="4" customFormat="1" ht="14.5" x14ac:dyDescent="0.35">
      <c r="A71" s="3">
        <v>68</v>
      </c>
      <c r="B71" s="32" t="s">
        <v>56</v>
      </c>
      <c r="C71" s="40">
        <v>0</v>
      </c>
      <c r="D71" s="36">
        <v>0</v>
      </c>
      <c r="E71" s="40">
        <v>0</v>
      </c>
      <c r="F71" s="36">
        <v>0</v>
      </c>
      <c r="G71" s="43">
        <v>0</v>
      </c>
      <c r="H71" s="37">
        <v>0</v>
      </c>
      <c r="I71" s="45">
        <v>0</v>
      </c>
      <c r="J71" s="35">
        <v>0</v>
      </c>
      <c r="K71" s="43">
        <v>0</v>
      </c>
      <c r="L71" s="37">
        <v>0</v>
      </c>
      <c r="M71" s="47">
        <v>0</v>
      </c>
      <c r="O71" s="5"/>
    </row>
    <row r="72" spans="1:15" s="4" customFormat="1" ht="14.5" x14ac:dyDescent="0.35">
      <c r="A72" s="3">
        <v>69</v>
      </c>
      <c r="B72" s="32" t="s">
        <v>34</v>
      </c>
      <c r="C72" s="40">
        <v>0</v>
      </c>
      <c r="D72" s="36">
        <v>0</v>
      </c>
      <c r="E72" s="40">
        <v>0</v>
      </c>
      <c r="F72" s="36">
        <v>0</v>
      </c>
      <c r="G72" s="43">
        <v>0</v>
      </c>
      <c r="H72" s="37">
        <v>0</v>
      </c>
      <c r="I72" s="45">
        <v>0</v>
      </c>
      <c r="J72" s="35">
        <v>0</v>
      </c>
      <c r="K72" s="43">
        <v>0</v>
      </c>
      <c r="L72" s="37">
        <v>0</v>
      </c>
      <c r="M72" s="47">
        <v>0</v>
      </c>
      <c r="O72" s="5"/>
    </row>
    <row r="73" spans="1:15" s="4" customFormat="1" ht="14.5" x14ac:dyDescent="0.35">
      <c r="A73" s="3">
        <v>70</v>
      </c>
      <c r="B73" s="32" t="s">
        <v>81</v>
      </c>
      <c r="C73" s="40">
        <v>0</v>
      </c>
      <c r="D73" s="36">
        <v>0</v>
      </c>
      <c r="E73" s="40">
        <v>1530</v>
      </c>
      <c r="F73" s="36">
        <v>170</v>
      </c>
      <c r="G73" s="43">
        <v>-1</v>
      </c>
      <c r="H73" s="37">
        <v>0</v>
      </c>
      <c r="I73" s="45">
        <v>0</v>
      </c>
      <c r="J73" s="35">
        <v>18232</v>
      </c>
      <c r="K73" s="43">
        <v>-1</v>
      </c>
      <c r="L73" s="37">
        <v>0</v>
      </c>
      <c r="M73" s="47">
        <v>0</v>
      </c>
      <c r="O73" s="5"/>
    </row>
    <row r="74" spans="1:15" s="4" customFormat="1" ht="14.5" x14ac:dyDescent="0.35">
      <c r="A74" s="3">
        <v>71</v>
      </c>
      <c r="B74" s="32" t="s">
        <v>41</v>
      </c>
      <c r="C74" s="40">
        <v>0</v>
      </c>
      <c r="D74" s="36">
        <v>0</v>
      </c>
      <c r="E74" s="40">
        <v>0</v>
      </c>
      <c r="F74" s="36">
        <v>0</v>
      </c>
      <c r="G74" s="43">
        <v>0</v>
      </c>
      <c r="H74" s="37">
        <v>0</v>
      </c>
      <c r="I74" s="45">
        <v>0</v>
      </c>
      <c r="J74" s="35">
        <v>0</v>
      </c>
      <c r="K74" s="43">
        <v>0</v>
      </c>
      <c r="L74" s="37">
        <v>0</v>
      </c>
      <c r="M74" s="47">
        <v>0</v>
      </c>
      <c r="O74" s="5"/>
    </row>
    <row r="75" spans="1:15" s="4" customFormat="1" ht="14.5" x14ac:dyDescent="0.35">
      <c r="A75" s="3">
        <v>72</v>
      </c>
      <c r="B75" s="32" t="s">
        <v>53</v>
      </c>
      <c r="C75" s="40">
        <v>0</v>
      </c>
      <c r="D75" s="36">
        <v>0</v>
      </c>
      <c r="E75" s="40">
        <v>0</v>
      </c>
      <c r="F75" s="36">
        <v>0</v>
      </c>
      <c r="G75" s="43">
        <v>0</v>
      </c>
      <c r="H75" s="37">
        <v>0</v>
      </c>
      <c r="I75" s="45">
        <v>0</v>
      </c>
      <c r="J75" s="35">
        <v>0</v>
      </c>
      <c r="K75" s="43">
        <v>0</v>
      </c>
      <c r="L75" s="37">
        <v>0</v>
      </c>
      <c r="M75" s="47">
        <v>0</v>
      </c>
      <c r="O75" s="5"/>
    </row>
    <row r="76" spans="1:15" s="4" customFormat="1" ht="14.5" x14ac:dyDescent="0.35">
      <c r="A76" s="3">
        <v>73</v>
      </c>
      <c r="B76" s="32" t="s">
        <v>87</v>
      </c>
      <c r="C76" s="40">
        <v>0</v>
      </c>
      <c r="D76" s="36">
        <v>0</v>
      </c>
      <c r="E76" s="40">
        <v>315</v>
      </c>
      <c r="F76" s="36">
        <v>35</v>
      </c>
      <c r="G76" s="43">
        <v>-1</v>
      </c>
      <c r="H76" s="37">
        <v>0</v>
      </c>
      <c r="I76" s="45">
        <v>0</v>
      </c>
      <c r="J76" s="35">
        <v>6160</v>
      </c>
      <c r="K76" s="43">
        <v>-1</v>
      </c>
      <c r="L76" s="37">
        <v>0</v>
      </c>
      <c r="M76" s="47">
        <v>0</v>
      </c>
      <c r="O76" s="5"/>
    </row>
    <row r="77" spans="1:15" s="4" customFormat="1" ht="14.5" x14ac:dyDescent="0.35">
      <c r="A77" s="3">
        <v>74</v>
      </c>
      <c r="B77" s="32" t="s">
        <v>79</v>
      </c>
      <c r="C77" s="40">
        <v>0</v>
      </c>
      <c r="D77" s="36">
        <v>0</v>
      </c>
      <c r="E77" s="40">
        <v>918</v>
      </c>
      <c r="F77" s="36">
        <v>102</v>
      </c>
      <c r="G77" s="43">
        <v>-1</v>
      </c>
      <c r="H77" s="37">
        <v>0</v>
      </c>
      <c r="I77" s="45">
        <v>0</v>
      </c>
      <c r="J77" s="35">
        <v>13973</v>
      </c>
      <c r="K77" s="43">
        <v>-1</v>
      </c>
      <c r="L77" s="37">
        <v>0</v>
      </c>
      <c r="M77" s="47">
        <v>0</v>
      </c>
      <c r="O77" s="5"/>
    </row>
    <row r="78" spans="1:15" s="4" customFormat="1" ht="14.5" x14ac:dyDescent="0.35">
      <c r="A78" s="3">
        <v>75</v>
      </c>
      <c r="B78" s="32" t="s">
        <v>91</v>
      </c>
      <c r="C78" s="40">
        <v>0</v>
      </c>
      <c r="D78" s="36">
        <v>0</v>
      </c>
      <c r="E78" s="40">
        <v>21033</v>
      </c>
      <c r="F78" s="36">
        <v>2337</v>
      </c>
      <c r="G78" s="43">
        <v>-1</v>
      </c>
      <c r="H78" s="37">
        <v>0</v>
      </c>
      <c r="I78" s="45">
        <v>0</v>
      </c>
      <c r="J78" s="35">
        <v>260332</v>
      </c>
      <c r="K78" s="43">
        <v>-1</v>
      </c>
      <c r="L78" s="37">
        <v>0</v>
      </c>
      <c r="M78" s="47">
        <v>0</v>
      </c>
      <c r="O78" s="5"/>
    </row>
    <row r="79" spans="1:15" s="4" customFormat="1" ht="14.5" x14ac:dyDescent="0.35">
      <c r="A79" s="3">
        <v>76</v>
      </c>
      <c r="B79" s="32" t="s">
        <v>63</v>
      </c>
      <c r="C79" s="40">
        <v>0</v>
      </c>
      <c r="D79" s="36">
        <v>0</v>
      </c>
      <c r="E79" s="40">
        <v>0</v>
      </c>
      <c r="F79" s="36">
        <v>0</v>
      </c>
      <c r="G79" s="43">
        <v>0</v>
      </c>
      <c r="H79" s="37">
        <v>0</v>
      </c>
      <c r="I79" s="45">
        <v>0</v>
      </c>
      <c r="J79" s="35">
        <v>0</v>
      </c>
      <c r="K79" s="43">
        <v>0</v>
      </c>
      <c r="L79" s="37">
        <v>0</v>
      </c>
      <c r="M79" s="47">
        <v>0</v>
      </c>
      <c r="O79" s="5"/>
    </row>
    <row r="80" spans="1:15" s="4" customFormat="1" ht="14.5" x14ac:dyDescent="0.35">
      <c r="A80" s="3">
        <v>77</v>
      </c>
      <c r="B80" s="32" t="s">
        <v>90</v>
      </c>
      <c r="C80" s="40">
        <v>0</v>
      </c>
      <c r="D80" s="36">
        <v>0</v>
      </c>
      <c r="E80" s="40">
        <v>90</v>
      </c>
      <c r="F80" s="36">
        <v>10</v>
      </c>
      <c r="G80" s="43">
        <v>-1</v>
      </c>
      <c r="H80" s="37">
        <v>0</v>
      </c>
      <c r="I80" s="45">
        <v>0</v>
      </c>
      <c r="J80" s="35">
        <v>2066</v>
      </c>
      <c r="K80" s="43">
        <v>-1</v>
      </c>
      <c r="L80" s="37">
        <v>0</v>
      </c>
      <c r="M80" s="47">
        <v>0</v>
      </c>
      <c r="O80" s="5"/>
    </row>
    <row r="81" spans="1:15" s="4" customFormat="1" ht="14.5" x14ac:dyDescent="0.35">
      <c r="A81" s="3">
        <v>78</v>
      </c>
      <c r="B81" s="32" t="s">
        <v>55</v>
      </c>
      <c r="C81" s="40">
        <v>0</v>
      </c>
      <c r="D81" s="36">
        <v>0</v>
      </c>
      <c r="E81" s="40">
        <v>27486</v>
      </c>
      <c r="F81" s="36">
        <v>3054</v>
      </c>
      <c r="G81" s="43">
        <v>-1</v>
      </c>
      <c r="H81" s="37">
        <v>0</v>
      </c>
      <c r="I81" s="45">
        <v>0</v>
      </c>
      <c r="J81" s="35">
        <v>261262</v>
      </c>
      <c r="K81" s="43">
        <v>-1</v>
      </c>
      <c r="L81" s="37">
        <v>0</v>
      </c>
      <c r="M81" s="47">
        <v>0</v>
      </c>
      <c r="O81" s="5"/>
    </row>
    <row r="82" spans="1:15" s="4" customFormat="1" ht="14.5" x14ac:dyDescent="0.35">
      <c r="A82" s="3">
        <v>79</v>
      </c>
      <c r="B82" s="32" t="s">
        <v>51</v>
      </c>
      <c r="C82" s="40">
        <v>0</v>
      </c>
      <c r="D82" s="36">
        <v>0</v>
      </c>
      <c r="E82" s="40">
        <v>27720</v>
      </c>
      <c r="F82" s="36">
        <v>3080</v>
      </c>
      <c r="G82" s="43">
        <v>-1</v>
      </c>
      <c r="H82" s="37">
        <v>0</v>
      </c>
      <c r="I82" s="45">
        <v>0</v>
      </c>
      <c r="J82" s="35">
        <v>366368</v>
      </c>
      <c r="K82" s="43">
        <v>-1</v>
      </c>
      <c r="L82" s="37">
        <v>0</v>
      </c>
      <c r="M82" s="47">
        <v>0</v>
      </c>
      <c r="O82" s="5"/>
    </row>
    <row r="83" spans="1:15" s="4" customFormat="1" ht="14.5" x14ac:dyDescent="0.35">
      <c r="A83" s="3">
        <v>80</v>
      </c>
      <c r="B83" s="32" t="s">
        <v>86</v>
      </c>
      <c r="C83" s="40">
        <v>0</v>
      </c>
      <c r="D83" s="36">
        <v>0</v>
      </c>
      <c r="E83" s="40">
        <v>540</v>
      </c>
      <c r="F83" s="36">
        <v>60</v>
      </c>
      <c r="G83" s="43">
        <v>-1</v>
      </c>
      <c r="H83" s="37">
        <v>0</v>
      </c>
      <c r="I83" s="45">
        <v>0</v>
      </c>
      <c r="J83" s="35">
        <v>8956</v>
      </c>
      <c r="K83" s="43">
        <v>-1</v>
      </c>
      <c r="L83" s="37">
        <v>0</v>
      </c>
      <c r="M83" s="47">
        <v>0</v>
      </c>
      <c r="O83" s="5"/>
    </row>
    <row r="84" spans="1:15" s="4" customFormat="1" ht="14.5" x14ac:dyDescent="0.35">
      <c r="A84" s="3">
        <v>81</v>
      </c>
      <c r="B84" s="32" t="s">
        <v>78</v>
      </c>
      <c r="C84" s="40">
        <v>0</v>
      </c>
      <c r="D84" s="36">
        <v>0</v>
      </c>
      <c r="E84" s="40">
        <v>493</v>
      </c>
      <c r="F84" s="36">
        <v>55</v>
      </c>
      <c r="G84" s="43">
        <v>-1</v>
      </c>
      <c r="H84" s="37">
        <v>0</v>
      </c>
      <c r="I84" s="45">
        <v>0</v>
      </c>
      <c r="J84" s="35">
        <v>8252</v>
      </c>
      <c r="K84" s="43">
        <v>-1</v>
      </c>
      <c r="L84" s="37">
        <v>0</v>
      </c>
      <c r="M84" s="47">
        <v>0</v>
      </c>
      <c r="O84" s="5"/>
    </row>
    <row r="85" spans="1:15" s="4" customFormat="1" ht="14.5" x14ac:dyDescent="0.35">
      <c r="A85" s="3">
        <v>82</v>
      </c>
      <c r="B85" s="32" t="s">
        <v>48</v>
      </c>
      <c r="C85" s="40">
        <v>0</v>
      </c>
      <c r="D85" s="36">
        <v>0</v>
      </c>
      <c r="E85" s="40">
        <v>21488</v>
      </c>
      <c r="F85" s="36">
        <v>2388</v>
      </c>
      <c r="G85" s="43">
        <v>-1</v>
      </c>
      <c r="H85" s="37">
        <v>0</v>
      </c>
      <c r="I85" s="45">
        <v>0</v>
      </c>
      <c r="J85" s="35">
        <v>255623</v>
      </c>
      <c r="K85" s="43">
        <v>-1</v>
      </c>
      <c r="L85" s="37">
        <v>0</v>
      </c>
      <c r="M85" s="47">
        <v>0</v>
      </c>
      <c r="O85" s="5"/>
    </row>
    <row r="86" spans="1:15" s="4" customFormat="1" ht="14.5" x14ac:dyDescent="0.35">
      <c r="A86" s="3">
        <v>83</v>
      </c>
      <c r="B86" s="32" t="s">
        <v>59</v>
      </c>
      <c r="C86" s="40">
        <v>0</v>
      </c>
      <c r="D86" s="36">
        <v>0</v>
      </c>
      <c r="E86" s="40">
        <v>12852</v>
      </c>
      <c r="F86" s="36">
        <v>1428</v>
      </c>
      <c r="G86" s="43">
        <v>-1</v>
      </c>
      <c r="H86" s="37">
        <v>0</v>
      </c>
      <c r="I86" s="45">
        <v>0</v>
      </c>
      <c r="J86" s="35">
        <v>168931</v>
      </c>
      <c r="K86" s="43">
        <v>-1</v>
      </c>
      <c r="L86" s="37">
        <v>0</v>
      </c>
      <c r="M86" s="47">
        <v>0</v>
      </c>
      <c r="O86" s="5"/>
    </row>
    <row r="87" spans="1:15" s="4" customFormat="1" ht="14.5" x14ac:dyDescent="0.35">
      <c r="A87" s="3">
        <v>84</v>
      </c>
      <c r="B87" s="32" t="s">
        <v>44</v>
      </c>
      <c r="C87" s="40">
        <v>0</v>
      </c>
      <c r="D87" s="36">
        <v>0</v>
      </c>
      <c r="E87" s="40">
        <v>12150</v>
      </c>
      <c r="F87" s="36">
        <v>1350</v>
      </c>
      <c r="G87" s="43">
        <v>-1</v>
      </c>
      <c r="H87" s="37">
        <v>0</v>
      </c>
      <c r="I87" s="45">
        <v>0</v>
      </c>
      <c r="J87" s="35">
        <v>162000</v>
      </c>
      <c r="K87" s="43">
        <v>-1</v>
      </c>
      <c r="L87" s="37">
        <v>0</v>
      </c>
      <c r="M87" s="47">
        <v>0</v>
      </c>
      <c r="O87" s="5"/>
    </row>
    <row r="88" spans="1:15" s="4" customFormat="1" ht="14.5" x14ac:dyDescent="0.35">
      <c r="A88" s="3">
        <v>85</v>
      </c>
      <c r="B88" s="32" t="s">
        <v>52</v>
      </c>
      <c r="C88" s="40">
        <v>0</v>
      </c>
      <c r="D88" s="36">
        <v>0</v>
      </c>
      <c r="E88" s="40">
        <v>0</v>
      </c>
      <c r="F88" s="36">
        <v>0</v>
      </c>
      <c r="G88" s="43">
        <v>0</v>
      </c>
      <c r="H88" s="37">
        <v>0</v>
      </c>
      <c r="I88" s="45">
        <v>0</v>
      </c>
      <c r="J88" s="35">
        <v>0</v>
      </c>
      <c r="K88" s="43">
        <v>0</v>
      </c>
      <c r="L88" s="37">
        <v>0</v>
      </c>
      <c r="M88" s="47">
        <v>0</v>
      </c>
      <c r="O88" s="5"/>
    </row>
    <row r="89" spans="1:15" s="4" customFormat="1" ht="14.5" x14ac:dyDescent="0.35">
      <c r="A89" s="3">
        <v>86</v>
      </c>
      <c r="B89" s="32" t="s">
        <v>66</v>
      </c>
      <c r="C89" s="40">
        <v>0</v>
      </c>
      <c r="D89" s="36">
        <v>0</v>
      </c>
      <c r="E89" s="40">
        <v>4971</v>
      </c>
      <c r="F89" s="36">
        <v>552</v>
      </c>
      <c r="G89" s="43">
        <v>-1</v>
      </c>
      <c r="H89" s="37">
        <v>0</v>
      </c>
      <c r="I89" s="45">
        <v>0</v>
      </c>
      <c r="J89" s="35">
        <v>103244</v>
      </c>
      <c r="K89" s="43">
        <v>-1</v>
      </c>
      <c r="L89" s="37">
        <v>0</v>
      </c>
      <c r="M89" s="47">
        <v>0</v>
      </c>
      <c r="O89" s="5"/>
    </row>
    <row r="90" spans="1:15" s="4" customFormat="1" ht="14.5" x14ac:dyDescent="0.35">
      <c r="A90" s="3">
        <v>87</v>
      </c>
      <c r="B90" s="32" t="s">
        <v>45</v>
      </c>
      <c r="C90" s="40">
        <v>0</v>
      </c>
      <c r="D90" s="36">
        <v>0</v>
      </c>
      <c r="E90" s="40">
        <v>25200</v>
      </c>
      <c r="F90" s="36">
        <v>2800</v>
      </c>
      <c r="G90" s="43">
        <v>-1</v>
      </c>
      <c r="H90" s="37">
        <v>0</v>
      </c>
      <c r="I90" s="45">
        <v>0</v>
      </c>
      <c r="J90" s="35">
        <v>195037</v>
      </c>
      <c r="K90" s="43">
        <v>-1</v>
      </c>
      <c r="L90" s="37">
        <v>0</v>
      </c>
      <c r="M90" s="47">
        <v>0</v>
      </c>
      <c r="O90" s="5"/>
    </row>
    <row r="91" spans="1:15" s="4" customFormat="1" ht="14.5" x14ac:dyDescent="0.35">
      <c r="A91" s="3">
        <v>88</v>
      </c>
      <c r="B91" s="32" t="s">
        <v>93</v>
      </c>
      <c r="C91" s="40">
        <v>0</v>
      </c>
      <c r="D91" s="36">
        <v>0</v>
      </c>
      <c r="E91" s="40">
        <v>0</v>
      </c>
      <c r="F91" s="36">
        <v>0</v>
      </c>
      <c r="G91" s="43">
        <v>0</v>
      </c>
      <c r="H91" s="37">
        <v>0</v>
      </c>
      <c r="I91" s="45">
        <v>0</v>
      </c>
      <c r="J91" s="35">
        <v>0</v>
      </c>
      <c r="K91" s="43">
        <v>0</v>
      </c>
      <c r="L91" s="37">
        <v>0</v>
      </c>
      <c r="M91" s="47">
        <v>0</v>
      </c>
      <c r="O91" s="5"/>
    </row>
    <row r="92" spans="1:15" s="4" customFormat="1" ht="14.5" x14ac:dyDescent="0.35">
      <c r="A92" s="3">
        <v>89</v>
      </c>
      <c r="B92" s="32" t="s">
        <v>69</v>
      </c>
      <c r="C92" s="40">
        <v>0</v>
      </c>
      <c r="D92" s="36">
        <v>0</v>
      </c>
      <c r="E92" s="40">
        <v>9000</v>
      </c>
      <c r="F92" s="36">
        <v>1000</v>
      </c>
      <c r="G92" s="43">
        <v>-1</v>
      </c>
      <c r="H92" s="37">
        <v>0</v>
      </c>
      <c r="I92" s="45">
        <v>0</v>
      </c>
      <c r="J92" s="35">
        <v>111348</v>
      </c>
      <c r="K92" s="43">
        <v>-1</v>
      </c>
      <c r="L92" s="37">
        <v>0</v>
      </c>
      <c r="M92" s="47">
        <v>0</v>
      </c>
      <c r="O92" s="5"/>
    </row>
    <row r="93" spans="1:15" s="4" customFormat="1" ht="15" thickBot="1" x14ac:dyDescent="0.4">
      <c r="A93" s="3">
        <v>90</v>
      </c>
      <c r="B93" s="32" t="s">
        <v>89</v>
      </c>
      <c r="C93" s="40">
        <v>0</v>
      </c>
      <c r="D93" s="36">
        <v>0</v>
      </c>
      <c r="E93" s="40">
        <v>333</v>
      </c>
      <c r="F93" s="36">
        <v>37</v>
      </c>
      <c r="G93" s="43">
        <v>-1</v>
      </c>
      <c r="H93" s="37">
        <v>0</v>
      </c>
      <c r="I93" s="45">
        <v>0</v>
      </c>
      <c r="J93" s="35">
        <v>5767</v>
      </c>
      <c r="K93" s="43">
        <v>-1</v>
      </c>
      <c r="L93" s="37">
        <v>0</v>
      </c>
      <c r="M93" s="47">
        <v>0</v>
      </c>
      <c r="O93" s="5"/>
    </row>
    <row r="94" spans="1:15" ht="13.5" thickBot="1" x14ac:dyDescent="0.4">
      <c r="B94" s="50" t="s">
        <v>96</v>
      </c>
      <c r="C94" s="51">
        <f>SUM(C4:C93)</f>
        <v>25735325</v>
      </c>
      <c r="D94" s="52">
        <f>SUM(D4:D93)</f>
        <v>2859484</v>
      </c>
      <c r="E94" s="52">
        <f>SUM(E4:E93)</f>
        <v>25093076</v>
      </c>
      <c r="F94" s="52">
        <f>SUM(F4:F93)</f>
        <v>2788123</v>
      </c>
      <c r="G94" s="53">
        <f>(C94-E94)/E94</f>
        <v>2.5594670019729746E-2</v>
      </c>
      <c r="H94" s="53">
        <f>SUM(H4:H93)</f>
        <v>0.99900000000000022</v>
      </c>
      <c r="I94" s="54">
        <f>SUM(I4:I93)</f>
        <v>182742616</v>
      </c>
      <c r="J94" s="55">
        <f>SUM(J4:J93)</f>
        <v>171987977</v>
      </c>
      <c r="K94" s="53">
        <f>(G94-I94)/I94</f>
        <v>-0.99999999985994137</v>
      </c>
      <c r="L94" s="53">
        <f>SUM(L4:L93)</f>
        <v>0.99800000000000022</v>
      </c>
      <c r="M94" s="56">
        <f>I94/C94</f>
        <v>7.100847414983102</v>
      </c>
    </row>
    <row r="95" spans="1:15" x14ac:dyDescent="0.35">
      <c r="E95" s="12"/>
      <c r="F95" s="12"/>
      <c r="G95" s="20"/>
      <c r="I95" s="12"/>
      <c r="J95" s="24"/>
      <c r="K95" s="20"/>
    </row>
    <row r="96" spans="1:15" x14ac:dyDescent="0.35">
      <c r="E96" s="12"/>
      <c r="F96" s="12"/>
      <c r="G96" s="20"/>
      <c r="I96" s="12"/>
      <c r="J96" s="24"/>
      <c r="K96" s="20"/>
    </row>
    <row r="97" spans="1:15" x14ac:dyDescent="0.35">
      <c r="E97" s="12"/>
      <c r="F97" s="12"/>
      <c r="G97" s="20"/>
      <c r="I97" s="12"/>
      <c r="J97" s="24"/>
      <c r="K97" s="20"/>
    </row>
    <row r="98" spans="1:15" x14ac:dyDescent="0.35">
      <c r="E98" s="12"/>
      <c r="F98" s="12"/>
      <c r="G98" s="20"/>
      <c r="I98" s="12"/>
      <c r="J98" s="24"/>
      <c r="K98" s="20"/>
    </row>
    <row r="99" spans="1:15" s="4" customFormat="1" ht="14.5" x14ac:dyDescent="0.35">
      <c r="A99" s="3"/>
      <c r="B99"/>
      <c r="C99"/>
      <c r="D99" s="10"/>
      <c r="E99" s="11"/>
      <c r="F99" s="13"/>
      <c r="G99" s="14"/>
      <c r="H99" s="15"/>
      <c r="I99"/>
      <c r="J99" s="23"/>
      <c r="K99" s="14"/>
      <c r="L99" s="15"/>
      <c r="M99" s="16"/>
      <c r="O99" s="5"/>
    </row>
    <row r="100" spans="1:15" x14ac:dyDescent="0.35">
      <c r="E100" s="12"/>
      <c r="F100" s="12"/>
      <c r="G100" s="20"/>
      <c r="I100" s="12"/>
      <c r="J100" s="24"/>
      <c r="K100" s="20"/>
    </row>
    <row r="101" spans="1:15" x14ac:dyDescent="0.35">
      <c r="E101" s="12"/>
      <c r="F101" s="12"/>
      <c r="G101" s="20"/>
      <c r="I101" s="12"/>
      <c r="J101" s="24"/>
      <c r="K101" s="20"/>
    </row>
    <row r="102" spans="1:15" x14ac:dyDescent="0.35">
      <c r="E102" s="12"/>
      <c r="F102" s="12"/>
      <c r="G102" s="20"/>
      <c r="I102" s="12"/>
      <c r="J102" s="24"/>
      <c r="K102" s="20"/>
    </row>
    <row r="103" spans="1:15" x14ac:dyDescent="0.35">
      <c r="E103" s="12"/>
      <c r="F103" s="12"/>
      <c r="G103" s="20"/>
      <c r="I103" s="12"/>
      <c r="J103" s="24"/>
      <c r="K103" s="20"/>
    </row>
    <row r="104" spans="1:15" x14ac:dyDescent="0.35">
      <c r="E104" s="12"/>
      <c r="F104" s="12"/>
      <c r="G104" s="20"/>
      <c r="I104" s="12"/>
      <c r="J104" s="24"/>
      <c r="K104" s="20"/>
    </row>
    <row r="105" spans="1:15" x14ac:dyDescent="0.35">
      <c r="E105" s="12"/>
      <c r="F105" s="12"/>
      <c r="G105" s="20"/>
      <c r="I105" s="12"/>
      <c r="J105" s="24"/>
      <c r="K105" s="20"/>
    </row>
    <row r="106" spans="1:15" x14ac:dyDescent="0.35">
      <c r="E106" s="12"/>
      <c r="F106" s="12"/>
      <c r="G106" s="20"/>
      <c r="I106" s="12"/>
      <c r="J106" s="24"/>
      <c r="K106" s="20"/>
    </row>
    <row r="107" spans="1:15" x14ac:dyDescent="0.35">
      <c r="E107" s="12"/>
      <c r="F107" s="12"/>
      <c r="G107" s="20"/>
      <c r="I107" s="12"/>
      <c r="J107" s="24"/>
      <c r="K107" s="20"/>
    </row>
    <row r="108" spans="1:15" x14ac:dyDescent="0.35">
      <c r="E108" s="12"/>
      <c r="F108" s="12"/>
      <c r="G108" s="20"/>
      <c r="I108" s="12"/>
      <c r="J108" s="24"/>
      <c r="K108" s="20"/>
    </row>
    <row r="109" spans="1:15" x14ac:dyDescent="0.35">
      <c r="E109" s="12"/>
      <c r="F109" s="12"/>
      <c r="G109" s="20"/>
      <c r="I109" s="12"/>
      <c r="J109" s="24"/>
      <c r="K109" s="20"/>
    </row>
    <row r="110" spans="1:15" x14ac:dyDescent="0.35">
      <c r="E110" s="12"/>
      <c r="F110" s="12"/>
      <c r="G110" s="20"/>
      <c r="I110" s="12"/>
      <c r="J110" s="24"/>
      <c r="K110" s="20"/>
    </row>
    <row r="111" spans="1:15" x14ac:dyDescent="0.35">
      <c r="E111" s="12"/>
      <c r="F111" s="12"/>
      <c r="G111" s="20"/>
      <c r="I111" s="12"/>
      <c r="J111" s="24"/>
      <c r="K111" s="20"/>
    </row>
  </sheetData>
  <mergeCells count="1">
    <mergeCell ref="A1:M2"/>
  </mergeCells>
  <pageMargins left="0.75" right="0.75" top="1" bottom="1" header="0.5" footer="0.5"/>
  <pageSetup scale="34" orientation="portrait" r:id="rId1"/>
  <headerFooter alignWithMargins="0"/>
  <ignoredErrors>
    <ignoredError sqref="K94 G9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dd54ac-53b4-4b9c-9764-650ddb34ee0c">
      <Terms xmlns="http://schemas.microsoft.com/office/infopath/2007/PartnerControls"/>
    </lcf76f155ced4ddcb4097134ff3c332f>
    <TaxCatchAll xmlns="88dc3cb5-10cb-4c38-a643-90f484aae0c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F73476160B6742BBF02AE3E9D9CC78" ma:contentTypeVersion="17" ma:contentTypeDescription="Create a new document." ma:contentTypeScope="" ma:versionID="8c6d8ed824490e05771e10ff63f59ead">
  <xsd:schema xmlns:xsd="http://www.w3.org/2001/XMLSchema" xmlns:xs="http://www.w3.org/2001/XMLSchema" xmlns:p="http://schemas.microsoft.com/office/2006/metadata/properties" xmlns:ns2="ebdd54ac-53b4-4b9c-9764-650ddb34ee0c" xmlns:ns3="a7663060-bb0b-43d5-8c84-5a26fffe6d4f" xmlns:ns4="88dc3cb5-10cb-4c38-a643-90f484aae0c8" targetNamespace="http://schemas.microsoft.com/office/2006/metadata/properties" ma:root="true" ma:fieldsID="a367f3ec1ea16dd5dc2b8539f5163cf2" ns2:_="" ns3:_="" ns4:_="">
    <xsd:import namespace="ebdd54ac-53b4-4b9c-9764-650ddb34ee0c"/>
    <xsd:import namespace="a7663060-bb0b-43d5-8c84-5a26fffe6d4f"/>
    <xsd:import namespace="88dc3cb5-10cb-4c38-a643-90f484aae0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dd54ac-53b4-4b9c-9764-650ddb34ee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acfa370-f4c0-4663-b792-6ca78fcdc1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663060-bb0b-43d5-8c84-5a26fffe6d4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dc3cb5-10cb-4c38-a643-90f484aae0c8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F6A9E52-4DC9-4234-9F69-0273835599AB}" ma:internalName="TaxCatchAll" ma:showField="CatchAllData" ma:web="{a7663060-bb0b-43d5-8c84-5a26fffe6d4f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57921B-E7CD-4C52-AD59-7E82C04960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BFDD41-1227-4EFF-9131-E65C436CAA7F}">
  <ds:schemaRefs>
    <ds:schemaRef ds:uri="http://schemas.microsoft.com/office/2006/metadata/properties"/>
    <ds:schemaRef ds:uri="http://schemas.microsoft.com/office/infopath/2007/PartnerControls"/>
    <ds:schemaRef ds:uri="ebdd54ac-53b4-4b9c-9764-650ddb34ee0c"/>
    <ds:schemaRef ds:uri="88dc3cb5-10cb-4c38-a643-90f484aae0c8"/>
  </ds:schemaRefs>
</ds:datastoreItem>
</file>

<file path=customXml/itemProps3.xml><?xml version="1.0" encoding="utf-8"?>
<ds:datastoreItem xmlns:ds="http://schemas.openxmlformats.org/officeDocument/2006/customXml" ds:itemID="{62534FBF-B7A2-43DE-963D-81FBE09C7B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dd54ac-53b4-4b9c-9764-650ddb34ee0c"/>
    <ds:schemaRef ds:uri="a7663060-bb0b-43d5-8c84-5a26fffe6d4f"/>
    <ds:schemaRef ds:uri="88dc3cb5-10cb-4c38-a643-90f484aae0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 Country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Maddison Wyllie-Papali'i</dc:creator>
  <cp:keywords/>
  <dc:description/>
  <cp:lastModifiedBy>Iris Valdivia Corrales</cp:lastModifiedBy>
  <cp:revision/>
  <dcterms:created xsi:type="dcterms:W3CDTF">2024-11-17T22:41:18Z</dcterms:created>
  <dcterms:modified xsi:type="dcterms:W3CDTF">2026-08-23T22:03:05Z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0x01010041F73476160B6742BBF02AE3E9D9CC78</vt:lpwstr>
  </property>
  <property fmtid="{D5CDD505-2E9C-101B-9397-08002B2CF9AE}" pid="3" name="MediaServiceImageTags">
    <vt:lpwstr/>
  </property>
</Properties>
</file>