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zwinegrowers.sharepoint.com/sites/Sysandstats/Statistics/Export Statistics Stats NZ/2025 - 2026 Export Statistics/"/>
    </mc:Choice>
  </mc:AlternateContent>
  <xr:revisionPtr revIDLastSave="21" documentId="8_{DCF55067-AD47-4D94-BE1F-44271D82416A}" xr6:coauthVersionLast="47" xr6:coauthVersionMax="47" xr10:uidLastSave="{7A293BF3-9310-4C1F-A066-716CB80646D3}"/>
  <bookViews>
    <workbookView xWindow="-28920" yWindow="360" windowWidth="29040" windowHeight="15720" xr2:uid="{BC64901F-AF3D-4C63-9570-BC187A06550B}"/>
  </bookViews>
  <sheets>
    <sheet name="By Count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7" i="1" l="1"/>
  <c r="F117" i="1"/>
  <c r="E117" i="1"/>
  <c r="O4" i="1" l="1"/>
  <c r="O6" i="1"/>
  <c r="O5" i="1"/>
</calcChain>
</file>

<file path=xl/sharedStrings.xml><?xml version="1.0" encoding="utf-8"?>
<sst xmlns="http://schemas.openxmlformats.org/spreadsheetml/2006/main" count="127" uniqueCount="125">
  <si>
    <t>Country of Destination</t>
  </si>
  <si>
    <t>2025 Volume (litres)</t>
  </si>
  <si>
    <t>2025 9le</t>
  </si>
  <si>
    <t>2024 Volume (litres)</t>
  </si>
  <si>
    <t>2024 9le</t>
  </si>
  <si>
    <t>% Change</t>
  </si>
  <si>
    <t>% Share</t>
  </si>
  <si>
    <t>2025 Value (FOB) $</t>
  </si>
  <si>
    <t>2024 Value (FOB) $</t>
  </si>
  <si>
    <t>Average $/L</t>
  </si>
  <si>
    <t>United States of America</t>
  </si>
  <si>
    <t>United Kingdom</t>
  </si>
  <si>
    <t>Australia</t>
  </si>
  <si>
    <t>Canada</t>
  </si>
  <si>
    <t>China, People's Republic of</t>
  </si>
  <si>
    <t>Germany</t>
  </si>
  <si>
    <t>Korea, Republic of</t>
  </si>
  <si>
    <t>Ireland</t>
  </si>
  <si>
    <t>France</t>
  </si>
  <si>
    <t>Singapore</t>
  </si>
  <si>
    <t>Japan</t>
  </si>
  <si>
    <t>Netherlands</t>
  </si>
  <si>
    <t>Hong Kong (Special Administrative Region)</t>
  </si>
  <si>
    <t>Denmark</t>
  </si>
  <si>
    <t>United Arab Emirates</t>
  </si>
  <si>
    <t>Poland</t>
  </si>
  <si>
    <t>Spain</t>
  </si>
  <si>
    <t>Bulgaria</t>
  </si>
  <si>
    <t>Belgium</t>
  </si>
  <si>
    <t>Latvia</t>
  </si>
  <si>
    <t>Sweden</t>
  </si>
  <si>
    <t>Thailand</t>
  </si>
  <si>
    <t>Norway</t>
  </si>
  <si>
    <t>Taiwan</t>
  </si>
  <si>
    <t>Malaysia</t>
  </si>
  <si>
    <t>Fiji</t>
  </si>
  <si>
    <t>Finland</t>
  </si>
  <si>
    <t>South Africa</t>
  </si>
  <si>
    <t>Maldives</t>
  </si>
  <si>
    <t>Italy</t>
  </si>
  <si>
    <t>Israel</t>
  </si>
  <si>
    <t>Cook Islands</t>
  </si>
  <si>
    <t>Brazil</t>
  </si>
  <si>
    <t>Indonesia</t>
  </si>
  <si>
    <t>Switzerland</t>
  </si>
  <si>
    <t>Greece</t>
  </si>
  <si>
    <t>Viet Nam</t>
  </si>
  <si>
    <t>Qatar</t>
  </si>
  <si>
    <t>Ukraine</t>
  </si>
  <si>
    <t>Samoa</t>
  </si>
  <si>
    <t>Bermuda</t>
  </si>
  <si>
    <t>Portugal</t>
  </si>
  <si>
    <t>Philippines</t>
  </si>
  <si>
    <t>French Polynesia</t>
  </si>
  <si>
    <t>Pakistan</t>
  </si>
  <si>
    <t>Serbia</t>
  </si>
  <si>
    <t>Cayman Islands</t>
  </si>
  <si>
    <t>India</t>
  </si>
  <si>
    <t>Lithuania</t>
  </si>
  <si>
    <t>Slovakia</t>
  </si>
  <si>
    <t>Iceland</t>
  </si>
  <si>
    <t>Moldova</t>
  </si>
  <si>
    <t>Puerto Rico</t>
  </si>
  <si>
    <t>Cambodia</t>
  </si>
  <si>
    <t>Mauritius</t>
  </si>
  <si>
    <t>Hungary</t>
  </si>
  <si>
    <t>Kenya</t>
  </si>
  <si>
    <t>Mexico</t>
  </si>
  <si>
    <t>Vanuatu</t>
  </si>
  <si>
    <t>Seychelles</t>
  </si>
  <si>
    <t>Norfolk Island</t>
  </si>
  <si>
    <t>Barbados</t>
  </si>
  <si>
    <t>Uzbekistan</t>
  </si>
  <si>
    <t>Kyrgyzstan</t>
  </si>
  <si>
    <t>Virgin Islands, British</t>
  </si>
  <si>
    <t>Tonga</t>
  </si>
  <si>
    <t>Romania</t>
  </si>
  <si>
    <t>Kazakhstan</t>
  </si>
  <si>
    <t>New Caledonia</t>
  </si>
  <si>
    <t>Turks and Caicos Islands</t>
  </si>
  <si>
    <t>Marshall Islands</t>
  </si>
  <si>
    <t>Malta</t>
  </si>
  <si>
    <t>Austria</t>
  </si>
  <si>
    <t>Bahamas</t>
  </si>
  <si>
    <t>Georgia</t>
  </si>
  <si>
    <t>Costa Rica</t>
  </si>
  <si>
    <t>Papua New Guinea</t>
  </si>
  <si>
    <t>Colombia</t>
  </si>
  <si>
    <t>Peru</t>
  </si>
  <si>
    <t>Niue</t>
  </si>
  <si>
    <t>Sri Lanka</t>
  </si>
  <si>
    <t>Cyprus</t>
  </si>
  <si>
    <t>Guam</t>
  </si>
  <si>
    <t>Macau (Special Administrative Region)</t>
  </si>
  <si>
    <t>Croatia</t>
  </si>
  <si>
    <t>Argentina</t>
  </si>
  <si>
    <t>Antigua and Barbuda</t>
  </si>
  <si>
    <t>Solomon Islands</t>
  </si>
  <si>
    <t>Panama</t>
  </si>
  <si>
    <t>Antarctica</t>
  </si>
  <si>
    <t>Chile</t>
  </si>
  <si>
    <t>Czechia</t>
  </si>
  <si>
    <t>Venezuela</t>
  </si>
  <si>
    <t>Kiribati</t>
  </si>
  <si>
    <t>Virgin Islands, United States</t>
  </si>
  <si>
    <t>Samoa, American</t>
  </si>
  <si>
    <t>Ethiopia</t>
  </si>
  <si>
    <t>Falkland Islands</t>
  </si>
  <si>
    <t>Pitcairn</t>
  </si>
  <si>
    <t>Iran</t>
  </si>
  <si>
    <t>Micronesia, Federated States of</t>
  </si>
  <si>
    <t>St Maarten (Dutch Part)</t>
  </si>
  <si>
    <t>Timor-Leste</t>
  </si>
  <si>
    <t>Uruguay</t>
  </si>
  <si>
    <t>Curacao</t>
  </si>
  <si>
    <t>Destination Unknown - EU</t>
  </si>
  <si>
    <t>Estonia</t>
  </si>
  <si>
    <t>Myanmar</t>
  </si>
  <si>
    <t>Nauru</t>
  </si>
  <si>
    <t>Paraguay</t>
  </si>
  <si>
    <t>Türkiye</t>
  </si>
  <si>
    <t>Aruba</t>
  </si>
  <si>
    <t>Laos</t>
  </si>
  <si>
    <t>NEW ZEALAND WINE EXPORTS BY COUNTRY - NINE MONTHS TO MARCH 2026</t>
  </si>
  <si>
    <t>Bhutan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</si>
</sst>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&quot;$&quot;#,##0.00"/>
    <numFmt numFmtId="166" formatCode="_-* #,##0_-;\-* #,##0_-;_-* &quot;-&quot;??_-;_-@_-"/>
    <numFmt numFmtId="167" formatCode="&quot;$&quot;#,##0"/>
    <numFmt numFmtId="168" formatCode="_-&quot;$&quot;* #,##0_-;\-&quot;$&quot;* #,##0_-;_-&quot;$&quot;* &quot;-&quot;??_-;_-@_-"/>
  </numFmts>
  <fonts count="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1"/>
      <name val="Tahoma"/>
      <family val="2"/>
    </font>
    <font>
      <sz val="10"/>
      <name val="Tahoma"/>
      <family val="2"/>
    </font>
    <font>
      <b/>
      <sz val="10"/>
      <color indexed="9"/>
      <name val="Tahoma"/>
      <family val="2"/>
    </font>
    <font>
      <sz val="11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 applyFont="1" applyAlignment="1">
      <alignment vertical="center"/>
    </xf>
    <xf numFmtId="0" fontId="4" fillId="2" borderId="1" xfId="2" applyFont="1" applyFill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3" fillId="0" borderId="0" xfId="2" applyFont="1" applyAlignment="1">
      <alignment vertical="center" wrapText="1"/>
    </xf>
    <xf numFmtId="166" fontId="3" fillId="0" borderId="0" xfId="1" applyNumberFormat="1" applyFont="1" applyAlignment="1">
      <alignment vertical="center"/>
    </xf>
    <xf numFmtId="166" fontId="3" fillId="0" borderId="0" xfId="2" applyNumberFormat="1" applyFont="1" applyAlignment="1">
      <alignment vertical="center"/>
    </xf>
    <xf numFmtId="166" fontId="5" fillId="0" borderId="0" xfId="1" applyNumberFormat="1" applyFont="1"/>
    <xf numFmtId="3" fontId="0" fillId="0" borderId="0" xfId="0" applyNumberFormat="1"/>
    <xf numFmtId="166" fontId="3" fillId="0" borderId="0" xfId="1" applyNumberFormat="1" applyFont="1" applyBorder="1" applyAlignment="1">
      <alignment vertical="center"/>
    </xf>
    <xf numFmtId="166" fontId="5" fillId="0" borderId="0" xfId="1" applyNumberFormat="1" applyFont="1" applyBorder="1"/>
    <xf numFmtId="9" fontId="5" fillId="0" borderId="0" xfId="3" applyFont="1" applyBorder="1"/>
    <xf numFmtId="164" fontId="6" fillId="0" borderId="0" xfId="4" applyNumberFormat="1" applyFont="1" applyBorder="1" applyAlignment="1">
      <alignment vertical="center"/>
    </xf>
    <xf numFmtId="165" fontId="6" fillId="0" borderId="0" xfId="2" applyNumberFormat="1" applyFont="1" applyAlignment="1">
      <alignment vertical="center"/>
    </xf>
    <xf numFmtId="166" fontId="4" fillId="2" borderId="3" xfId="1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9" fontId="4" fillId="2" borderId="3" xfId="3" applyFont="1" applyFill="1" applyBorder="1" applyAlignment="1">
      <alignment horizontal="center" vertical="center"/>
    </xf>
    <xf numFmtId="9" fontId="3" fillId="0" borderId="0" xfId="3" applyFont="1" applyBorder="1" applyAlignment="1">
      <alignment vertical="center"/>
    </xf>
    <xf numFmtId="9" fontId="3" fillId="0" borderId="0" xfId="3" applyFont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3" fillId="0" borderId="0" xfId="1" applyNumberFormat="1" applyFont="1" applyBorder="1" applyAlignment="1">
      <alignment vertical="center"/>
    </xf>
    <xf numFmtId="165" fontId="3" fillId="0" borderId="0" xfId="1" applyNumberFormat="1" applyFont="1" applyAlignment="1">
      <alignment vertical="center"/>
    </xf>
    <xf numFmtId="0" fontId="6" fillId="0" borderId="0" xfId="2" applyFont="1" applyAlignment="1">
      <alignment horizontal="center" vertical="center"/>
    </xf>
    <xf numFmtId="166" fontId="0" fillId="0" borderId="0" xfId="1" applyNumberFormat="1" applyFont="1"/>
    <xf numFmtId="9" fontId="0" fillId="0" borderId="0" xfId="3" applyFont="1"/>
    <xf numFmtId="167" fontId="0" fillId="0" borderId="0" xfId="0" applyNumberFormat="1"/>
    <xf numFmtId="168" fontId="0" fillId="0" borderId="0" xfId="5" applyNumberFormat="1" applyFont="1"/>
    <xf numFmtId="44" fontId="0" fillId="0" borderId="0" xfId="5" applyFont="1"/>
    <xf numFmtId="0" fontId="4" fillId="2" borderId="5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/>
    </xf>
    <xf numFmtId="0" fontId="0" fillId="0" borderId="7" xfId="0" applyBorder="1"/>
    <xf numFmtId="166" fontId="0" fillId="0" borderId="3" xfId="1" applyNumberFormat="1" applyFont="1" applyBorder="1"/>
    <xf numFmtId="9" fontId="0" fillId="0" borderId="3" xfId="3" applyFont="1" applyBorder="1"/>
    <xf numFmtId="167" fontId="0" fillId="0" borderId="3" xfId="0" applyNumberFormat="1" applyBorder="1"/>
    <xf numFmtId="168" fontId="0" fillId="0" borderId="3" xfId="5" applyNumberFormat="1" applyFont="1" applyBorder="1"/>
    <xf numFmtId="44" fontId="0" fillId="0" borderId="5" xfId="5" applyFont="1" applyBorder="1"/>
    <xf numFmtId="0" fontId="0" fillId="0" borderId="2" xfId="0" applyBorder="1"/>
    <xf numFmtId="166" fontId="0" fillId="0" borderId="0" xfId="1" applyNumberFormat="1" applyFont="1" applyBorder="1"/>
    <xf numFmtId="9" fontId="0" fillId="0" borderId="0" xfId="3" applyFont="1" applyBorder="1"/>
    <xf numFmtId="168" fontId="0" fillId="0" borderId="0" xfId="5" applyNumberFormat="1" applyFont="1" applyBorder="1"/>
    <xf numFmtId="44" fontId="0" fillId="0" borderId="8" xfId="5" applyFont="1" applyBorder="1"/>
    <xf numFmtId="0" fontId="0" fillId="0" borderId="9" xfId="0" applyBorder="1"/>
    <xf numFmtId="166" fontId="0" fillId="0" borderId="4" xfId="1" applyNumberFormat="1" applyFont="1" applyBorder="1"/>
    <xf numFmtId="9" fontId="0" fillId="0" borderId="4" xfId="3" applyFont="1" applyBorder="1"/>
    <xf numFmtId="167" fontId="0" fillId="0" borderId="4" xfId="0" applyNumberFormat="1" applyBorder="1"/>
    <xf numFmtId="168" fontId="0" fillId="0" borderId="4" xfId="5" applyNumberFormat="1" applyFont="1" applyBorder="1"/>
    <xf numFmtId="44" fontId="0" fillId="0" borderId="10" xfId="5" applyFont="1" applyBorder="1"/>
    <xf numFmtId="0" fontId="2" fillId="0" borderId="0" xfId="2" applyFont="1" applyAlignment="1">
      <alignment horizontal="center" vertical="center"/>
    </xf>
    <xf numFmtId="0" fontId="2" fillId="0" borderId="4" xfId="2" applyFont="1" applyBorder="1" applyAlignment="1">
      <alignment horizontal="center" vertical="center"/>
    </xf>
  </cellXfs>
  <cellStyles count="6">
    <cellStyle name="Comma" xfId="1" builtinId="3"/>
    <cellStyle name="Currency" xfId="5" builtinId="4"/>
    <cellStyle name="Normal" xfId="0" builtinId="0"/>
    <cellStyle name="Normal 3" xfId="2" xr:uid="{612C41CD-D8CA-4817-8401-56F1834287F5}"/>
    <cellStyle name="Percent" xfId="3" builtinId="5"/>
    <cellStyle name="Percent 2" xfId="4" xr:uid="{1F2A3BAD-B9F7-407D-968C-1F4DB8220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3918B-F616-421D-AA89-A0F9677D1F3B}">
  <sheetPr>
    <pageSetUpPr fitToPage="1"/>
  </sheetPr>
  <dimension ref="A1:O136"/>
  <sheetViews>
    <sheetView tabSelected="1" zoomScale="90" zoomScaleNormal="90" workbookViewId="0">
      <pane ySplit="3" topLeftCell="A104" activePane="bottomLeft" state="frozen"/>
      <selection pane="bottomLeft" activeCell="I125" sqref="I125"/>
    </sheetView>
  </sheetViews>
  <sheetFormatPr defaultColWidth="9.26953125" defaultRowHeight="12.5" x14ac:dyDescent="0.35"/>
  <cols>
    <col min="1" max="1" width="4.26953125" style="6" bestFit="1" customWidth="1"/>
    <col min="2" max="2" width="42.26953125" style="7" bestFit="1" customWidth="1"/>
    <col min="3" max="3" width="22" style="8" bestFit="1" customWidth="1"/>
    <col min="4" max="4" width="13.26953125" style="8" bestFit="1" customWidth="1"/>
    <col min="5" max="5" width="21.81640625" style="8" customWidth="1"/>
    <col min="6" max="6" width="13.26953125" style="8" bestFit="1" customWidth="1"/>
    <col min="7" max="7" width="12.26953125" style="21" bestFit="1" customWidth="1"/>
    <col min="8" max="8" width="9.1796875" style="1" bestFit="1" customWidth="1"/>
    <col min="9" max="9" width="20.81640625" style="8" bestFit="1" customWidth="1"/>
    <col min="10" max="10" width="20.81640625" style="25" bestFit="1" customWidth="1"/>
    <col min="11" max="11" width="12.26953125" style="21" bestFit="1" customWidth="1"/>
    <col min="12" max="12" width="14.54296875" style="1" bestFit="1" customWidth="1"/>
    <col min="13" max="13" width="12.453125" style="1" bestFit="1" customWidth="1"/>
    <col min="14" max="14" width="9.26953125" style="1"/>
    <col min="15" max="15" width="40.26953125" style="1" hidden="1" customWidth="1"/>
    <col min="16" max="16384" width="9.26953125" style="1"/>
  </cols>
  <sheetData>
    <row r="1" spans="1:15" ht="17.25" customHeight="1" x14ac:dyDescent="0.35">
      <c r="A1" s="51" t="s">
        <v>123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5" ht="17.25" customHeight="1" thickBot="1" x14ac:dyDescent="0.4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1:15" ht="21" customHeight="1" thickBot="1" x14ac:dyDescent="0.4">
      <c r="A3" s="2"/>
      <c r="B3" s="32" t="s">
        <v>0</v>
      </c>
      <c r="C3" s="17" t="s">
        <v>1</v>
      </c>
      <c r="D3" s="17" t="s">
        <v>2</v>
      </c>
      <c r="E3" s="17" t="s">
        <v>3</v>
      </c>
      <c r="F3" s="17" t="s">
        <v>4</v>
      </c>
      <c r="G3" s="19" t="s">
        <v>5</v>
      </c>
      <c r="H3" s="33" t="s">
        <v>6</v>
      </c>
      <c r="I3" s="17" t="s">
        <v>7</v>
      </c>
      <c r="J3" s="22" t="s">
        <v>8</v>
      </c>
      <c r="K3" s="19" t="s">
        <v>5</v>
      </c>
      <c r="L3" s="33" t="s">
        <v>6</v>
      </c>
      <c r="M3" s="18" t="s">
        <v>9</v>
      </c>
      <c r="O3" s="9"/>
    </row>
    <row r="4" spans="1:15" s="4" customFormat="1" ht="14.5" x14ac:dyDescent="0.35">
      <c r="A4" s="3">
        <v>1</v>
      </c>
      <c r="B4" s="34" t="s">
        <v>10</v>
      </c>
      <c r="C4" s="35">
        <v>75198394</v>
      </c>
      <c r="D4" s="35">
        <v>8355377</v>
      </c>
      <c r="E4" s="35">
        <v>80232815</v>
      </c>
      <c r="F4" s="35">
        <v>8914757</v>
      </c>
      <c r="G4" s="36">
        <v>-0.06</v>
      </c>
      <c r="H4" s="36">
        <v>0.31</v>
      </c>
      <c r="I4" s="37">
        <v>561090696</v>
      </c>
      <c r="J4" s="38">
        <v>601539336</v>
      </c>
      <c r="K4" s="36">
        <v>-7.0000000000000007E-2</v>
      </c>
      <c r="L4" s="36">
        <v>0.34399999999999997</v>
      </c>
      <c r="M4" s="39">
        <v>7.46</v>
      </c>
      <c r="O4" s="5">
        <f>C4-41621896</f>
        <v>33576498</v>
      </c>
    </row>
    <row r="5" spans="1:15" s="4" customFormat="1" ht="14.5" x14ac:dyDescent="0.35">
      <c r="A5" s="3">
        <v>2</v>
      </c>
      <c r="B5" s="40" t="s">
        <v>11</v>
      </c>
      <c r="C5" s="41">
        <v>63695075</v>
      </c>
      <c r="D5" s="41">
        <v>7077231</v>
      </c>
      <c r="E5" s="41">
        <v>57857019</v>
      </c>
      <c r="F5" s="41">
        <v>6428558</v>
      </c>
      <c r="G5" s="42">
        <v>0.1</v>
      </c>
      <c r="H5" s="42">
        <v>0.26300000000000001</v>
      </c>
      <c r="I5" s="29">
        <v>319403758</v>
      </c>
      <c r="J5" s="43">
        <v>316879021</v>
      </c>
      <c r="K5" s="42">
        <v>0.01</v>
      </c>
      <c r="L5" s="42">
        <v>0.19600000000000001</v>
      </c>
      <c r="M5" s="44">
        <v>5.01</v>
      </c>
      <c r="O5" s="5">
        <f>C5-36864085</f>
        <v>26830990</v>
      </c>
    </row>
    <row r="6" spans="1:15" s="4" customFormat="1" ht="14.5" x14ac:dyDescent="0.35">
      <c r="A6" s="3">
        <v>3</v>
      </c>
      <c r="B6" s="40" t="s">
        <v>12</v>
      </c>
      <c r="C6" s="41">
        <v>45953197</v>
      </c>
      <c r="D6" s="41">
        <v>5105911</v>
      </c>
      <c r="E6" s="41">
        <v>42819287</v>
      </c>
      <c r="F6" s="41">
        <v>4757699</v>
      </c>
      <c r="G6" s="42">
        <v>7.0000000000000007E-2</v>
      </c>
      <c r="H6" s="42">
        <v>0.189</v>
      </c>
      <c r="I6" s="29">
        <v>264770622</v>
      </c>
      <c r="J6" s="43">
        <v>267853419</v>
      </c>
      <c r="K6" s="42">
        <v>-0.01</v>
      </c>
      <c r="L6" s="42">
        <v>0.16200000000000001</v>
      </c>
      <c r="M6" s="44">
        <v>5.76</v>
      </c>
      <c r="O6" s="5">
        <f>C6-29820570</f>
        <v>16132627</v>
      </c>
    </row>
    <row r="7" spans="1:15" s="4" customFormat="1" ht="14.5" x14ac:dyDescent="0.35">
      <c r="A7" s="3">
        <v>4</v>
      </c>
      <c r="B7" s="40" t="s">
        <v>15</v>
      </c>
      <c r="C7" s="41">
        <v>12836184</v>
      </c>
      <c r="D7" s="41">
        <v>1426243</v>
      </c>
      <c r="E7" s="41">
        <v>9734242</v>
      </c>
      <c r="F7" s="41">
        <v>1081582</v>
      </c>
      <c r="G7" s="42">
        <v>0.32</v>
      </c>
      <c r="H7" s="42">
        <v>5.2999999999999999E-2</v>
      </c>
      <c r="I7" s="29">
        <v>49368656</v>
      </c>
      <c r="J7" s="43">
        <v>44868544</v>
      </c>
      <c r="K7" s="42">
        <v>0.1</v>
      </c>
      <c r="L7" s="42">
        <v>0.03</v>
      </c>
      <c r="M7" s="44">
        <v>3.85</v>
      </c>
      <c r="O7" s="5"/>
    </row>
    <row r="8" spans="1:15" s="4" customFormat="1" ht="14.5" x14ac:dyDescent="0.35">
      <c r="A8" s="3">
        <v>5</v>
      </c>
      <c r="B8" s="40" t="s">
        <v>13</v>
      </c>
      <c r="C8" s="41">
        <v>12733986</v>
      </c>
      <c r="D8" s="41">
        <v>1414887</v>
      </c>
      <c r="E8" s="41">
        <v>11483238</v>
      </c>
      <c r="F8" s="41">
        <v>1275915</v>
      </c>
      <c r="G8" s="42">
        <v>0.11</v>
      </c>
      <c r="H8" s="42">
        <v>5.1999999999999998E-2</v>
      </c>
      <c r="I8" s="29">
        <v>138180262</v>
      </c>
      <c r="J8" s="43">
        <v>130603398</v>
      </c>
      <c r="K8" s="42">
        <v>0.06</v>
      </c>
      <c r="L8" s="42">
        <v>8.5000000000000006E-2</v>
      </c>
      <c r="M8" s="44">
        <v>10.85</v>
      </c>
      <c r="O8" s="5"/>
    </row>
    <row r="9" spans="1:15" s="4" customFormat="1" ht="14.5" x14ac:dyDescent="0.35">
      <c r="A9" s="3">
        <v>6</v>
      </c>
      <c r="B9" s="40" t="s">
        <v>16</v>
      </c>
      <c r="C9" s="41">
        <v>4581438</v>
      </c>
      <c r="D9" s="41">
        <v>509049</v>
      </c>
      <c r="E9" s="41">
        <v>3271899</v>
      </c>
      <c r="F9" s="41">
        <v>363544</v>
      </c>
      <c r="G9" s="42">
        <v>0.4</v>
      </c>
      <c r="H9" s="42">
        <v>1.9E-2</v>
      </c>
      <c r="I9" s="29">
        <v>37235403</v>
      </c>
      <c r="J9" s="43">
        <v>30596880</v>
      </c>
      <c r="K9" s="42">
        <v>0.22</v>
      </c>
      <c r="L9" s="42">
        <v>2.3E-2</v>
      </c>
      <c r="M9" s="44">
        <v>8.1300000000000008</v>
      </c>
      <c r="O9" s="5"/>
    </row>
    <row r="10" spans="1:15" s="4" customFormat="1" ht="14.5" x14ac:dyDescent="0.35">
      <c r="A10" s="3">
        <v>7</v>
      </c>
      <c r="B10" s="40" t="s">
        <v>14</v>
      </c>
      <c r="C10" s="41">
        <v>4345445</v>
      </c>
      <c r="D10" s="41">
        <v>482827</v>
      </c>
      <c r="E10" s="41">
        <v>2765056</v>
      </c>
      <c r="F10" s="41">
        <v>307228</v>
      </c>
      <c r="G10" s="42">
        <v>0.56999999999999995</v>
      </c>
      <c r="H10" s="42">
        <v>1.7999999999999999E-2</v>
      </c>
      <c r="I10" s="29">
        <v>47880814</v>
      </c>
      <c r="J10" s="43">
        <v>40516090</v>
      </c>
      <c r="K10" s="42">
        <v>0.18</v>
      </c>
      <c r="L10" s="42">
        <v>2.9000000000000001E-2</v>
      </c>
      <c r="M10" s="44">
        <v>11.02</v>
      </c>
      <c r="O10" s="5"/>
    </row>
    <row r="11" spans="1:15" s="4" customFormat="1" ht="14.5" x14ac:dyDescent="0.35">
      <c r="A11" s="3">
        <v>8</v>
      </c>
      <c r="B11" s="40" t="s">
        <v>18</v>
      </c>
      <c r="C11" s="41">
        <v>3454924</v>
      </c>
      <c r="D11" s="41">
        <v>383880</v>
      </c>
      <c r="E11" s="41">
        <v>3826635</v>
      </c>
      <c r="F11" s="41">
        <v>425182</v>
      </c>
      <c r="G11" s="42">
        <v>-0.1</v>
      </c>
      <c r="H11" s="42">
        <v>1.4E-2</v>
      </c>
      <c r="I11" s="29">
        <v>26682597</v>
      </c>
      <c r="J11" s="43">
        <v>30311943</v>
      </c>
      <c r="K11" s="42">
        <v>-0.12</v>
      </c>
      <c r="L11" s="42">
        <v>1.6E-2</v>
      </c>
      <c r="M11" s="44">
        <v>7.72</v>
      </c>
      <c r="O11" s="5"/>
    </row>
    <row r="12" spans="1:15" s="4" customFormat="1" ht="14.5" x14ac:dyDescent="0.35">
      <c r="A12" s="3">
        <v>9</v>
      </c>
      <c r="B12" s="40" t="s">
        <v>17</v>
      </c>
      <c r="C12" s="41">
        <v>3253374</v>
      </c>
      <c r="D12" s="41">
        <v>361486</v>
      </c>
      <c r="E12" s="41">
        <v>2765800</v>
      </c>
      <c r="F12" s="41">
        <v>307311</v>
      </c>
      <c r="G12" s="42">
        <v>0.18</v>
      </c>
      <c r="H12" s="42">
        <v>1.2999999999999999E-2</v>
      </c>
      <c r="I12" s="29">
        <v>37145231</v>
      </c>
      <c r="J12" s="43">
        <v>28799068</v>
      </c>
      <c r="K12" s="42">
        <v>0.28999999999999998</v>
      </c>
      <c r="L12" s="42">
        <v>2.3E-2</v>
      </c>
      <c r="M12" s="44">
        <v>11.42</v>
      </c>
      <c r="O12" s="5"/>
    </row>
    <row r="13" spans="1:15" s="4" customFormat="1" ht="14.5" x14ac:dyDescent="0.35">
      <c r="A13" s="3">
        <v>10</v>
      </c>
      <c r="B13" s="40" t="s">
        <v>26</v>
      </c>
      <c r="C13" s="41">
        <v>1842426</v>
      </c>
      <c r="D13" s="41">
        <v>204714</v>
      </c>
      <c r="E13" s="41">
        <v>773871</v>
      </c>
      <c r="F13" s="41">
        <v>85986</v>
      </c>
      <c r="G13" s="42">
        <v>1.38</v>
      </c>
      <c r="H13" s="42">
        <v>8.0000000000000002E-3</v>
      </c>
      <c r="I13" s="29">
        <v>6642607</v>
      </c>
      <c r="J13" s="43">
        <v>3635725</v>
      </c>
      <c r="K13" s="42">
        <v>0.83</v>
      </c>
      <c r="L13" s="42">
        <v>4.0000000000000001E-3</v>
      </c>
      <c r="M13" s="44">
        <v>3.61</v>
      </c>
      <c r="O13" s="5"/>
    </row>
    <row r="14" spans="1:15" s="4" customFormat="1" ht="14.5" x14ac:dyDescent="0.35">
      <c r="A14" s="3">
        <v>11</v>
      </c>
      <c r="B14" s="40" t="s">
        <v>21</v>
      </c>
      <c r="C14" s="41">
        <v>1539373</v>
      </c>
      <c r="D14" s="41">
        <v>171041</v>
      </c>
      <c r="E14" s="41">
        <v>1598680</v>
      </c>
      <c r="F14" s="41">
        <v>177631</v>
      </c>
      <c r="G14" s="42">
        <v>-0.04</v>
      </c>
      <c r="H14" s="42">
        <v>6.0000000000000001E-3</v>
      </c>
      <c r="I14" s="29">
        <v>14867958</v>
      </c>
      <c r="J14" s="43">
        <v>14982978</v>
      </c>
      <c r="K14" s="42">
        <v>-0.01</v>
      </c>
      <c r="L14" s="42">
        <v>8.9999999999999993E-3</v>
      </c>
      <c r="M14" s="44">
        <v>9.66</v>
      </c>
      <c r="O14" s="5"/>
    </row>
    <row r="15" spans="1:15" s="4" customFormat="1" ht="14.5" x14ac:dyDescent="0.35">
      <c r="A15" s="3">
        <v>12</v>
      </c>
      <c r="B15" s="40" t="s">
        <v>23</v>
      </c>
      <c r="C15" s="41">
        <v>1362468</v>
      </c>
      <c r="D15" s="41">
        <v>151385</v>
      </c>
      <c r="E15" s="41">
        <v>1020578</v>
      </c>
      <c r="F15" s="41">
        <v>113398</v>
      </c>
      <c r="G15" s="42">
        <v>0.33</v>
      </c>
      <c r="H15" s="42">
        <v>6.0000000000000001E-3</v>
      </c>
      <c r="I15" s="29">
        <v>8850315</v>
      </c>
      <c r="J15" s="43">
        <v>8610035</v>
      </c>
      <c r="K15" s="42">
        <v>0.03</v>
      </c>
      <c r="L15" s="42">
        <v>5.0000000000000001E-3</v>
      </c>
      <c r="M15" s="44">
        <v>6.5</v>
      </c>
      <c r="O15" s="5"/>
    </row>
    <row r="16" spans="1:15" s="4" customFormat="1" ht="14.5" x14ac:dyDescent="0.35">
      <c r="A16" s="3">
        <v>13</v>
      </c>
      <c r="B16" s="40" t="s">
        <v>19</v>
      </c>
      <c r="C16" s="41">
        <v>1188480</v>
      </c>
      <c r="D16" s="41">
        <v>132053</v>
      </c>
      <c r="E16" s="41">
        <v>908623</v>
      </c>
      <c r="F16" s="41">
        <v>100958</v>
      </c>
      <c r="G16" s="42">
        <v>0.31</v>
      </c>
      <c r="H16" s="42">
        <v>5.0000000000000001E-3</v>
      </c>
      <c r="I16" s="29">
        <v>23422724</v>
      </c>
      <c r="J16" s="43">
        <v>17401031</v>
      </c>
      <c r="K16" s="42">
        <v>0.35</v>
      </c>
      <c r="L16" s="42">
        <v>1.4E-2</v>
      </c>
      <c r="M16" s="44">
        <v>19.71</v>
      </c>
      <c r="O16" s="5"/>
    </row>
    <row r="17" spans="1:15" s="4" customFormat="1" ht="14.5" x14ac:dyDescent="0.35">
      <c r="A17" s="3">
        <v>14</v>
      </c>
      <c r="B17" s="40" t="s">
        <v>20</v>
      </c>
      <c r="C17" s="41">
        <v>1113756</v>
      </c>
      <c r="D17" s="41">
        <v>123751</v>
      </c>
      <c r="E17" s="41">
        <v>990331</v>
      </c>
      <c r="F17" s="41">
        <v>110037</v>
      </c>
      <c r="G17" s="42">
        <v>0.12</v>
      </c>
      <c r="H17" s="42">
        <v>5.0000000000000001E-3</v>
      </c>
      <c r="I17" s="29">
        <v>14076282</v>
      </c>
      <c r="J17" s="43">
        <v>12470757</v>
      </c>
      <c r="K17" s="42">
        <v>0.13</v>
      </c>
      <c r="L17" s="42">
        <v>8.9999999999999993E-3</v>
      </c>
      <c r="M17" s="44">
        <v>12.64</v>
      </c>
      <c r="O17" s="5"/>
    </row>
    <row r="18" spans="1:15" s="4" customFormat="1" ht="14.5" x14ac:dyDescent="0.35">
      <c r="A18" s="3">
        <v>15</v>
      </c>
      <c r="B18" s="40" t="s">
        <v>27</v>
      </c>
      <c r="C18" s="41">
        <v>1011146</v>
      </c>
      <c r="D18" s="41">
        <v>112350</v>
      </c>
      <c r="E18" s="41">
        <v>1090327</v>
      </c>
      <c r="F18" s="41">
        <v>121147</v>
      </c>
      <c r="G18" s="42">
        <v>-7.0000000000000007E-2</v>
      </c>
      <c r="H18" s="42">
        <v>4.0000000000000001E-3</v>
      </c>
      <c r="I18" s="29">
        <v>5468557</v>
      </c>
      <c r="J18" s="43">
        <v>6206986</v>
      </c>
      <c r="K18" s="42">
        <v>-0.12</v>
      </c>
      <c r="L18" s="42">
        <v>3.0000000000000001E-3</v>
      </c>
      <c r="M18" s="44">
        <v>5.41</v>
      </c>
      <c r="O18" s="5"/>
    </row>
    <row r="19" spans="1:15" s="4" customFormat="1" ht="14.5" x14ac:dyDescent="0.35">
      <c r="A19" s="3">
        <v>16</v>
      </c>
      <c r="B19" s="40" t="s">
        <v>28</v>
      </c>
      <c r="C19" s="41">
        <v>915120</v>
      </c>
      <c r="D19" s="41">
        <v>101680</v>
      </c>
      <c r="E19" s="41">
        <v>1417031</v>
      </c>
      <c r="F19" s="41">
        <v>157448</v>
      </c>
      <c r="G19" s="42">
        <v>-0.35</v>
      </c>
      <c r="H19" s="42">
        <v>4.0000000000000001E-3</v>
      </c>
      <c r="I19" s="29">
        <v>5819680</v>
      </c>
      <c r="J19" s="43">
        <v>7819295</v>
      </c>
      <c r="K19" s="42">
        <v>-0.26</v>
      </c>
      <c r="L19" s="42">
        <v>4.0000000000000001E-3</v>
      </c>
      <c r="M19" s="44">
        <v>6.36</v>
      </c>
      <c r="O19" s="5"/>
    </row>
    <row r="20" spans="1:15" s="4" customFormat="1" ht="14.5" x14ac:dyDescent="0.35">
      <c r="A20" s="3">
        <v>17</v>
      </c>
      <c r="B20" s="40" t="s">
        <v>25</v>
      </c>
      <c r="C20" s="41">
        <v>885393</v>
      </c>
      <c r="D20" s="41">
        <v>98377</v>
      </c>
      <c r="E20" s="41">
        <v>748857</v>
      </c>
      <c r="F20" s="41">
        <v>83206</v>
      </c>
      <c r="G20" s="42">
        <v>0.18</v>
      </c>
      <c r="H20" s="42">
        <v>4.0000000000000001E-3</v>
      </c>
      <c r="I20" s="29">
        <v>5364454</v>
      </c>
      <c r="J20" s="43">
        <v>5146749</v>
      </c>
      <c r="K20" s="42">
        <v>0.04</v>
      </c>
      <c r="L20" s="42">
        <v>3.0000000000000001E-3</v>
      </c>
      <c r="M20" s="44">
        <v>6.06</v>
      </c>
      <c r="O20" s="5"/>
    </row>
    <row r="21" spans="1:15" s="4" customFormat="1" ht="14.5" x14ac:dyDescent="0.35">
      <c r="A21" s="3">
        <v>18</v>
      </c>
      <c r="B21" s="40" t="s">
        <v>22</v>
      </c>
      <c r="C21" s="41">
        <v>800779</v>
      </c>
      <c r="D21" s="41">
        <v>88975</v>
      </c>
      <c r="E21" s="41">
        <v>621312</v>
      </c>
      <c r="F21" s="41">
        <v>69035</v>
      </c>
      <c r="G21" s="42">
        <v>0.28999999999999998</v>
      </c>
      <c r="H21" s="42">
        <v>3.0000000000000001E-3</v>
      </c>
      <c r="I21" s="29">
        <v>12487543</v>
      </c>
      <c r="J21" s="43">
        <v>15634075</v>
      </c>
      <c r="K21" s="42">
        <v>-0.2</v>
      </c>
      <c r="L21" s="42">
        <v>8.0000000000000002E-3</v>
      </c>
      <c r="M21" s="44">
        <v>15.59</v>
      </c>
      <c r="O21" s="5"/>
    </row>
    <row r="22" spans="1:15" s="4" customFormat="1" ht="14.5" x14ac:dyDescent="0.35">
      <c r="A22" s="3">
        <v>19</v>
      </c>
      <c r="B22" s="40" t="s">
        <v>30</v>
      </c>
      <c r="C22" s="41">
        <v>578864</v>
      </c>
      <c r="D22" s="41">
        <v>64318</v>
      </c>
      <c r="E22" s="41">
        <v>662495</v>
      </c>
      <c r="F22" s="41">
        <v>73611</v>
      </c>
      <c r="G22" s="42">
        <v>-0.13</v>
      </c>
      <c r="H22" s="42">
        <v>2E-3</v>
      </c>
      <c r="I22" s="29">
        <v>5128024</v>
      </c>
      <c r="J22" s="43">
        <v>6170605</v>
      </c>
      <c r="K22" s="42">
        <v>-0.17</v>
      </c>
      <c r="L22" s="42">
        <v>3.0000000000000001E-3</v>
      </c>
      <c r="M22" s="44">
        <v>8.86</v>
      </c>
      <c r="O22" s="5"/>
    </row>
    <row r="23" spans="1:15" s="4" customFormat="1" ht="14.5" x14ac:dyDescent="0.35">
      <c r="A23" s="3">
        <v>20</v>
      </c>
      <c r="B23" s="40" t="s">
        <v>29</v>
      </c>
      <c r="C23" s="41">
        <v>507795</v>
      </c>
      <c r="D23" s="41">
        <v>56422</v>
      </c>
      <c r="E23" s="41">
        <v>208348</v>
      </c>
      <c r="F23" s="41">
        <v>23150</v>
      </c>
      <c r="G23" s="42">
        <v>1.44</v>
      </c>
      <c r="H23" s="42">
        <v>2E-3</v>
      </c>
      <c r="I23" s="29">
        <v>4689623</v>
      </c>
      <c r="J23" s="43">
        <v>1915588</v>
      </c>
      <c r="K23" s="42">
        <v>1.45</v>
      </c>
      <c r="L23" s="42">
        <v>3.0000000000000001E-3</v>
      </c>
      <c r="M23" s="44">
        <v>9.24</v>
      </c>
      <c r="O23" s="5"/>
    </row>
    <row r="24" spans="1:15" s="4" customFormat="1" ht="14.5" x14ac:dyDescent="0.35">
      <c r="A24" s="3">
        <v>21</v>
      </c>
      <c r="B24" s="40" t="s">
        <v>37</v>
      </c>
      <c r="C24" s="41">
        <v>478325</v>
      </c>
      <c r="D24" s="41">
        <v>53147</v>
      </c>
      <c r="E24" s="41">
        <v>24977</v>
      </c>
      <c r="F24" s="41">
        <v>2775</v>
      </c>
      <c r="G24" s="42">
        <v>18.149999999999999</v>
      </c>
      <c r="H24" s="42">
        <v>2E-3</v>
      </c>
      <c r="I24" s="29">
        <v>1439638</v>
      </c>
      <c r="J24" s="43">
        <v>109026</v>
      </c>
      <c r="K24" s="42">
        <v>12.2</v>
      </c>
      <c r="L24" s="42">
        <v>1E-3</v>
      </c>
      <c r="M24" s="44">
        <v>3.01</v>
      </c>
      <c r="O24" s="5"/>
    </row>
    <row r="25" spans="1:15" s="4" customFormat="1" ht="14.5" x14ac:dyDescent="0.35">
      <c r="A25" s="3">
        <v>22</v>
      </c>
      <c r="B25" s="40" t="s">
        <v>32</v>
      </c>
      <c r="C25" s="41">
        <v>477797</v>
      </c>
      <c r="D25" s="41">
        <v>53089</v>
      </c>
      <c r="E25" s="41">
        <v>485590</v>
      </c>
      <c r="F25" s="41">
        <v>53954</v>
      </c>
      <c r="G25" s="42">
        <v>-0.02</v>
      </c>
      <c r="H25" s="42">
        <v>2E-3</v>
      </c>
      <c r="I25" s="29">
        <v>3108936</v>
      </c>
      <c r="J25" s="43">
        <v>3315905</v>
      </c>
      <c r="K25" s="42">
        <v>-0.06</v>
      </c>
      <c r="L25" s="42">
        <v>2E-3</v>
      </c>
      <c r="M25" s="44">
        <v>6.51</v>
      </c>
      <c r="O25" s="5"/>
    </row>
    <row r="26" spans="1:15" s="4" customFormat="1" ht="14.5" x14ac:dyDescent="0.35">
      <c r="A26" s="3">
        <v>23</v>
      </c>
      <c r="B26" s="40" t="s">
        <v>24</v>
      </c>
      <c r="C26" s="41">
        <v>449294</v>
      </c>
      <c r="D26" s="41">
        <v>49922</v>
      </c>
      <c r="E26" s="41">
        <v>323783</v>
      </c>
      <c r="F26" s="41">
        <v>35976</v>
      </c>
      <c r="G26" s="42">
        <v>0.39</v>
      </c>
      <c r="H26" s="42">
        <v>2E-3</v>
      </c>
      <c r="I26" s="29">
        <v>6228495</v>
      </c>
      <c r="J26" s="43">
        <v>4208692</v>
      </c>
      <c r="K26" s="42">
        <v>0.48</v>
      </c>
      <c r="L26" s="42">
        <v>4.0000000000000001E-3</v>
      </c>
      <c r="M26" s="44">
        <v>13.86</v>
      </c>
      <c r="O26" s="5"/>
    </row>
    <row r="27" spans="1:15" s="4" customFormat="1" ht="14.5" x14ac:dyDescent="0.35">
      <c r="A27" s="3">
        <v>24</v>
      </c>
      <c r="B27" s="40" t="s">
        <v>31</v>
      </c>
      <c r="C27" s="41">
        <v>351975</v>
      </c>
      <c r="D27" s="41">
        <v>39108</v>
      </c>
      <c r="E27" s="41">
        <v>277045</v>
      </c>
      <c r="F27" s="41">
        <v>30783</v>
      </c>
      <c r="G27" s="42">
        <v>0.27</v>
      </c>
      <c r="H27" s="42">
        <v>1E-3</v>
      </c>
      <c r="I27" s="29">
        <v>3983540</v>
      </c>
      <c r="J27" s="43">
        <v>2998588</v>
      </c>
      <c r="K27" s="42">
        <v>0.33</v>
      </c>
      <c r="L27" s="42">
        <v>2E-3</v>
      </c>
      <c r="M27" s="44">
        <v>11.32</v>
      </c>
      <c r="O27" s="5"/>
    </row>
    <row r="28" spans="1:15" s="4" customFormat="1" ht="14.5" x14ac:dyDescent="0.35">
      <c r="A28" s="3">
        <v>25</v>
      </c>
      <c r="B28" s="40" t="s">
        <v>34</v>
      </c>
      <c r="C28" s="41">
        <v>219491</v>
      </c>
      <c r="D28" s="41">
        <v>24388</v>
      </c>
      <c r="E28" s="41">
        <v>206235</v>
      </c>
      <c r="F28" s="41">
        <v>22915</v>
      </c>
      <c r="G28" s="42">
        <v>0.06</v>
      </c>
      <c r="H28" s="42">
        <v>1E-3</v>
      </c>
      <c r="I28" s="29">
        <v>2519220</v>
      </c>
      <c r="J28" s="43">
        <v>2189240</v>
      </c>
      <c r="K28" s="42">
        <v>0.15</v>
      </c>
      <c r="L28" s="42">
        <v>2E-3</v>
      </c>
      <c r="M28" s="44">
        <v>11.48</v>
      </c>
      <c r="O28" s="5"/>
    </row>
    <row r="29" spans="1:15" s="4" customFormat="1" ht="14.5" x14ac:dyDescent="0.35">
      <c r="A29" s="3">
        <v>26</v>
      </c>
      <c r="B29" s="40" t="s">
        <v>33</v>
      </c>
      <c r="C29" s="41">
        <v>208588</v>
      </c>
      <c r="D29" s="41">
        <v>23176</v>
      </c>
      <c r="E29" s="41">
        <v>202600</v>
      </c>
      <c r="F29" s="41">
        <v>22511</v>
      </c>
      <c r="G29" s="42">
        <v>0.03</v>
      </c>
      <c r="H29" s="42">
        <v>1E-3</v>
      </c>
      <c r="I29" s="29">
        <v>2675543</v>
      </c>
      <c r="J29" s="43">
        <v>2502002</v>
      </c>
      <c r="K29" s="42">
        <v>7.0000000000000007E-2</v>
      </c>
      <c r="L29" s="42">
        <v>2E-3</v>
      </c>
      <c r="M29" s="44">
        <v>12.83</v>
      </c>
      <c r="O29" s="5"/>
    </row>
    <row r="30" spans="1:15" s="4" customFormat="1" ht="14.5" x14ac:dyDescent="0.35">
      <c r="A30" s="3">
        <v>27</v>
      </c>
      <c r="B30" s="40" t="s">
        <v>76</v>
      </c>
      <c r="C30" s="41">
        <v>200616</v>
      </c>
      <c r="D30" s="41">
        <v>22291</v>
      </c>
      <c r="E30" s="41">
        <v>24192</v>
      </c>
      <c r="F30" s="41">
        <v>2688</v>
      </c>
      <c r="G30" s="42">
        <v>7.29</v>
      </c>
      <c r="H30" s="42">
        <v>1E-3</v>
      </c>
      <c r="I30" s="29">
        <v>494943</v>
      </c>
      <c r="J30" s="43">
        <v>216485</v>
      </c>
      <c r="K30" s="42">
        <v>1.29</v>
      </c>
      <c r="L30" s="42">
        <v>0</v>
      </c>
      <c r="M30" s="44">
        <v>2.4700000000000002</v>
      </c>
      <c r="O30" s="5"/>
    </row>
    <row r="31" spans="1:15" s="4" customFormat="1" ht="14.5" x14ac:dyDescent="0.35">
      <c r="A31" s="3">
        <v>28</v>
      </c>
      <c r="B31" s="40" t="s">
        <v>39</v>
      </c>
      <c r="C31" s="41">
        <v>194380</v>
      </c>
      <c r="D31" s="41">
        <v>21598</v>
      </c>
      <c r="E31" s="41">
        <v>158544</v>
      </c>
      <c r="F31" s="41">
        <v>17616</v>
      </c>
      <c r="G31" s="42">
        <v>0.23</v>
      </c>
      <c r="H31" s="42">
        <v>1E-3</v>
      </c>
      <c r="I31" s="29">
        <v>1633930</v>
      </c>
      <c r="J31" s="43">
        <v>1567825</v>
      </c>
      <c r="K31" s="42">
        <v>0.04</v>
      </c>
      <c r="L31" s="42">
        <v>1E-3</v>
      </c>
      <c r="M31" s="44">
        <v>8.41</v>
      </c>
      <c r="O31" s="5"/>
    </row>
    <row r="32" spans="1:15" s="4" customFormat="1" ht="14.5" x14ac:dyDescent="0.35">
      <c r="A32" s="3">
        <v>29</v>
      </c>
      <c r="B32" s="40" t="s">
        <v>36</v>
      </c>
      <c r="C32" s="41">
        <v>158242</v>
      </c>
      <c r="D32" s="41">
        <v>17582</v>
      </c>
      <c r="E32" s="41">
        <v>155489</v>
      </c>
      <c r="F32" s="41">
        <v>17277</v>
      </c>
      <c r="G32" s="42">
        <v>0.02</v>
      </c>
      <c r="H32" s="42">
        <v>1E-3</v>
      </c>
      <c r="I32" s="29">
        <v>1596203</v>
      </c>
      <c r="J32" s="43">
        <v>1467029</v>
      </c>
      <c r="K32" s="42">
        <v>0.09</v>
      </c>
      <c r="L32" s="42">
        <v>1E-3</v>
      </c>
      <c r="M32" s="44">
        <v>10.09</v>
      </c>
      <c r="O32" s="5"/>
    </row>
    <row r="33" spans="1:15" s="4" customFormat="1" ht="14.5" x14ac:dyDescent="0.35">
      <c r="A33" s="3">
        <v>30</v>
      </c>
      <c r="B33" s="40" t="s">
        <v>44</v>
      </c>
      <c r="C33" s="41">
        <v>149405</v>
      </c>
      <c r="D33" s="41">
        <v>16601</v>
      </c>
      <c r="E33" s="41">
        <v>81987</v>
      </c>
      <c r="F33" s="41">
        <v>9110</v>
      </c>
      <c r="G33" s="42">
        <v>0.82</v>
      </c>
      <c r="H33" s="42">
        <v>1E-3</v>
      </c>
      <c r="I33" s="29">
        <v>840287</v>
      </c>
      <c r="J33" s="43">
        <v>454551</v>
      </c>
      <c r="K33" s="42">
        <v>0.85</v>
      </c>
      <c r="L33" s="42">
        <v>1E-3</v>
      </c>
      <c r="M33" s="44">
        <v>5.62</v>
      </c>
      <c r="O33" s="5"/>
    </row>
    <row r="34" spans="1:15" s="4" customFormat="1" ht="14.5" x14ac:dyDescent="0.35">
      <c r="A34" s="3">
        <v>31</v>
      </c>
      <c r="B34" s="40" t="s">
        <v>35</v>
      </c>
      <c r="C34" s="41">
        <v>145997</v>
      </c>
      <c r="D34" s="41">
        <v>16222</v>
      </c>
      <c r="E34" s="41">
        <v>97438</v>
      </c>
      <c r="F34" s="41">
        <v>10826</v>
      </c>
      <c r="G34" s="42">
        <v>0.5</v>
      </c>
      <c r="H34" s="42">
        <v>1E-3</v>
      </c>
      <c r="I34" s="29">
        <v>1601644</v>
      </c>
      <c r="J34" s="43">
        <v>1241793</v>
      </c>
      <c r="K34" s="42">
        <v>0.28999999999999998</v>
      </c>
      <c r="L34" s="42">
        <v>1E-3</v>
      </c>
      <c r="M34" s="44">
        <v>10.97</v>
      </c>
      <c r="O34" s="5"/>
    </row>
    <row r="35" spans="1:15" s="4" customFormat="1" ht="14.5" x14ac:dyDescent="0.35">
      <c r="A35" s="3">
        <v>32</v>
      </c>
      <c r="B35" s="40" t="s">
        <v>40</v>
      </c>
      <c r="C35" s="41">
        <v>143393</v>
      </c>
      <c r="D35" s="41">
        <v>15933</v>
      </c>
      <c r="E35" s="41">
        <v>155013</v>
      </c>
      <c r="F35" s="41">
        <v>17224</v>
      </c>
      <c r="G35" s="42">
        <v>-7.0000000000000007E-2</v>
      </c>
      <c r="H35" s="42">
        <v>1E-3</v>
      </c>
      <c r="I35" s="29">
        <v>1516848</v>
      </c>
      <c r="J35" s="43">
        <v>1473844</v>
      </c>
      <c r="K35" s="42">
        <v>0.03</v>
      </c>
      <c r="L35" s="42">
        <v>1E-3</v>
      </c>
      <c r="M35" s="44">
        <v>10.58</v>
      </c>
      <c r="O35" s="5"/>
    </row>
    <row r="36" spans="1:15" s="4" customFormat="1" ht="14.5" x14ac:dyDescent="0.35">
      <c r="A36" s="3">
        <v>33</v>
      </c>
      <c r="B36" s="40" t="s">
        <v>61</v>
      </c>
      <c r="C36" s="41">
        <v>131813</v>
      </c>
      <c r="D36" s="41">
        <v>14646</v>
      </c>
      <c r="E36" s="41">
        <v>240000</v>
      </c>
      <c r="F36" s="41">
        <v>26667</v>
      </c>
      <c r="G36" s="42">
        <v>-0.45</v>
      </c>
      <c r="H36" s="42">
        <v>1E-3</v>
      </c>
      <c r="I36" s="29">
        <v>525054</v>
      </c>
      <c r="J36" s="43">
        <v>548554</v>
      </c>
      <c r="K36" s="42">
        <v>-0.04</v>
      </c>
      <c r="L36" s="42">
        <v>0</v>
      </c>
      <c r="M36" s="44">
        <v>3.98</v>
      </c>
      <c r="O36" s="5"/>
    </row>
    <row r="37" spans="1:15" s="4" customFormat="1" ht="14.5" x14ac:dyDescent="0.35">
      <c r="A37" s="3">
        <v>34</v>
      </c>
      <c r="B37" s="40" t="s">
        <v>38</v>
      </c>
      <c r="C37" s="41">
        <v>115279</v>
      </c>
      <c r="D37" s="41">
        <v>12809</v>
      </c>
      <c r="E37" s="41">
        <v>76513</v>
      </c>
      <c r="F37" s="41">
        <v>8501</v>
      </c>
      <c r="G37" s="42">
        <v>0.51</v>
      </c>
      <c r="H37" s="42">
        <v>0</v>
      </c>
      <c r="I37" s="29">
        <v>1207847</v>
      </c>
      <c r="J37" s="43">
        <v>794317</v>
      </c>
      <c r="K37" s="42">
        <v>0.52</v>
      </c>
      <c r="L37" s="42">
        <v>1E-3</v>
      </c>
      <c r="M37" s="44">
        <v>10.48</v>
      </c>
      <c r="O37" s="5"/>
    </row>
    <row r="38" spans="1:15" s="4" customFormat="1" ht="14.5" x14ac:dyDescent="0.35">
      <c r="A38" s="3">
        <v>35</v>
      </c>
      <c r="B38" s="40" t="s">
        <v>41</v>
      </c>
      <c r="C38" s="41">
        <v>106367</v>
      </c>
      <c r="D38" s="41">
        <v>11819</v>
      </c>
      <c r="E38" s="41">
        <v>104484</v>
      </c>
      <c r="F38" s="41">
        <v>11609</v>
      </c>
      <c r="G38" s="42">
        <v>0.02</v>
      </c>
      <c r="H38" s="42">
        <v>0</v>
      </c>
      <c r="I38" s="29">
        <v>1363787</v>
      </c>
      <c r="J38" s="43">
        <v>1501791</v>
      </c>
      <c r="K38" s="42">
        <v>-0.09</v>
      </c>
      <c r="L38" s="42">
        <v>1E-3</v>
      </c>
      <c r="M38" s="44">
        <v>12.82</v>
      </c>
      <c r="O38" s="5"/>
    </row>
    <row r="39" spans="1:15" s="4" customFormat="1" ht="14.5" x14ac:dyDescent="0.35">
      <c r="A39" s="3">
        <v>36</v>
      </c>
      <c r="B39" s="40" t="s">
        <v>43</v>
      </c>
      <c r="C39" s="41">
        <v>105355</v>
      </c>
      <c r="D39" s="41">
        <v>11706</v>
      </c>
      <c r="E39" s="41">
        <v>112825</v>
      </c>
      <c r="F39" s="41">
        <v>12536</v>
      </c>
      <c r="G39" s="42">
        <v>-7.0000000000000007E-2</v>
      </c>
      <c r="H39" s="42">
        <v>0</v>
      </c>
      <c r="I39" s="29">
        <v>1036221</v>
      </c>
      <c r="J39" s="43">
        <v>1129247</v>
      </c>
      <c r="K39" s="42">
        <v>-0.08</v>
      </c>
      <c r="L39" s="42">
        <v>1E-3</v>
      </c>
      <c r="M39" s="44">
        <v>9.84</v>
      </c>
      <c r="O39" s="5"/>
    </row>
    <row r="40" spans="1:15" s="4" customFormat="1" ht="14.5" x14ac:dyDescent="0.35">
      <c r="A40" s="3">
        <v>37</v>
      </c>
      <c r="B40" s="40" t="s">
        <v>42</v>
      </c>
      <c r="C40" s="41">
        <v>93975</v>
      </c>
      <c r="D40" s="41">
        <v>10442</v>
      </c>
      <c r="E40" s="41">
        <v>72916</v>
      </c>
      <c r="F40" s="41">
        <v>8102</v>
      </c>
      <c r="G40" s="42">
        <v>0.28999999999999998</v>
      </c>
      <c r="H40" s="42">
        <v>0</v>
      </c>
      <c r="I40" s="29">
        <v>889034</v>
      </c>
      <c r="J40" s="43">
        <v>535555</v>
      </c>
      <c r="K40" s="42">
        <v>0.66</v>
      </c>
      <c r="L40" s="42">
        <v>1E-3</v>
      </c>
      <c r="M40" s="44">
        <v>9.4600000000000009</v>
      </c>
      <c r="O40" s="5"/>
    </row>
    <row r="41" spans="1:15" s="4" customFormat="1" ht="14.5" x14ac:dyDescent="0.35">
      <c r="A41" s="3">
        <v>38</v>
      </c>
      <c r="B41" s="40" t="s">
        <v>48</v>
      </c>
      <c r="C41" s="41">
        <v>77617</v>
      </c>
      <c r="D41" s="41">
        <v>8624</v>
      </c>
      <c r="E41" s="41">
        <v>28855</v>
      </c>
      <c r="F41" s="41">
        <v>3206</v>
      </c>
      <c r="G41" s="42">
        <v>1.69</v>
      </c>
      <c r="H41" s="42">
        <v>0</v>
      </c>
      <c r="I41" s="29">
        <v>697662</v>
      </c>
      <c r="J41" s="43">
        <v>305512</v>
      </c>
      <c r="K41" s="42">
        <v>1.28</v>
      </c>
      <c r="L41" s="42">
        <v>0</v>
      </c>
      <c r="M41" s="44">
        <v>8.99</v>
      </c>
      <c r="O41" s="5"/>
    </row>
    <row r="42" spans="1:15" s="4" customFormat="1" ht="14.5" x14ac:dyDescent="0.35">
      <c r="A42" s="3">
        <v>39</v>
      </c>
      <c r="B42" s="40" t="s">
        <v>46</v>
      </c>
      <c r="C42" s="41">
        <v>67183</v>
      </c>
      <c r="D42" s="41">
        <v>7465</v>
      </c>
      <c r="E42" s="41">
        <v>75612</v>
      </c>
      <c r="F42" s="41">
        <v>8401</v>
      </c>
      <c r="G42" s="42">
        <v>-0.11</v>
      </c>
      <c r="H42" s="42">
        <v>0</v>
      </c>
      <c r="I42" s="29">
        <v>729241</v>
      </c>
      <c r="J42" s="43">
        <v>810975</v>
      </c>
      <c r="K42" s="42">
        <v>-0.1</v>
      </c>
      <c r="L42" s="42">
        <v>0</v>
      </c>
      <c r="M42" s="44">
        <v>10.85</v>
      </c>
      <c r="O42" s="5"/>
    </row>
    <row r="43" spans="1:15" s="4" customFormat="1" ht="14.5" x14ac:dyDescent="0.35">
      <c r="A43" s="3">
        <v>40</v>
      </c>
      <c r="B43" s="40" t="s">
        <v>45</v>
      </c>
      <c r="C43" s="41">
        <v>60099</v>
      </c>
      <c r="D43" s="41">
        <v>6678</v>
      </c>
      <c r="E43" s="41">
        <v>51292</v>
      </c>
      <c r="F43" s="41">
        <v>5699</v>
      </c>
      <c r="G43" s="42">
        <v>0.17</v>
      </c>
      <c r="H43" s="42">
        <v>0</v>
      </c>
      <c r="I43" s="29">
        <v>782949</v>
      </c>
      <c r="J43" s="43">
        <v>614381</v>
      </c>
      <c r="K43" s="42">
        <v>0.27</v>
      </c>
      <c r="L43" s="42">
        <v>0</v>
      </c>
      <c r="M43" s="44">
        <v>13.03</v>
      </c>
      <c r="O43" s="5"/>
    </row>
    <row r="44" spans="1:15" s="4" customFormat="1" ht="14.5" x14ac:dyDescent="0.35">
      <c r="A44" s="3">
        <v>41</v>
      </c>
      <c r="B44" s="40" t="s">
        <v>47</v>
      </c>
      <c r="C44" s="41">
        <v>52375</v>
      </c>
      <c r="D44" s="41">
        <v>5819</v>
      </c>
      <c r="E44" s="41">
        <v>41328</v>
      </c>
      <c r="F44" s="41">
        <v>4592</v>
      </c>
      <c r="G44" s="42">
        <v>0.27</v>
      </c>
      <c r="H44" s="42">
        <v>0</v>
      </c>
      <c r="I44" s="29">
        <v>579736</v>
      </c>
      <c r="J44" s="43">
        <v>573758</v>
      </c>
      <c r="K44" s="42">
        <v>0.01</v>
      </c>
      <c r="L44" s="42">
        <v>0</v>
      </c>
      <c r="M44" s="44">
        <v>11.07</v>
      </c>
      <c r="O44" s="5"/>
    </row>
    <row r="45" spans="1:15" s="4" customFormat="1" ht="14.5" x14ac:dyDescent="0.35">
      <c r="A45" s="3">
        <v>42</v>
      </c>
      <c r="B45" s="40" t="s">
        <v>87</v>
      </c>
      <c r="C45" s="41">
        <v>49458</v>
      </c>
      <c r="D45" s="41">
        <v>5495</v>
      </c>
      <c r="E45" s="41">
        <v>459</v>
      </c>
      <c r="F45" s="41">
        <v>51</v>
      </c>
      <c r="G45" s="42">
        <v>106.75</v>
      </c>
      <c r="H45" s="42">
        <v>0</v>
      </c>
      <c r="I45" s="29">
        <v>48817</v>
      </c>
      <c r="J45" s="43">
        <v>7163</v>
      </c>
      <c r="K45" s="42">
        <v>5.82</v>
      </c>
      <c r="L45" s="42">
        <v>0</v>
      </c>
      <c r="M45" s="44">
        <v>0.99</v>
      </c>
      <c r="O45" s="5"/>
    </row>
    <row r="46" spans="1:15" s="4" customFormat="1" ht="14.5" x14ac:dyDescent="0.35">
      <c r="A46" s="3">
        <v>43</v>
      </c>
      <c r="B46" s="40" t="s">
        <v>116</v>
      </c>
      <c r="C46" s="41">
        <v>48000</v>
      </c>
      <c r="D46" s="41">
        <v>5333</v>
      </c>
      <c r="E46" s="41">
        <v>66144</v>
      </c>
      <c r="F46" s="41">
        <v>7349</v>
      </c>
      <c r="G46" s="42">
        <v>-0.27</v>
      </c>
      <c r="H46" s="42">
        <v>0</v>
      </c>
      <c r="I46" s="29">
        <v>165600</v>
      </c>
      <c r="J46" s="43">
        <v>303178</v>
      </c>
      <c r="K46" s="42">
        <v>-0.45</v>
      </c>
      <c r="L46" s="42">
        <v>0</v>
      </c>
      <c r="M46" s="44">
        <v>3.45</v>
      </c>
      <c r="O46" s="5"/>
    </row>
    <row r="47" spans="1:15" s="4" customFormat="1" ht="14.5" x14ac:dyDescent="0.35">
      <c r="A47" s="3">
        <v>44</v>
      </c>
      <c r="B47" s="40" t="s">
        <v>49</v>
      </c>
      <c r="C47" s="41">
        <v>46093</v>
      </c>
      <c r="D47" s="41">
        <v>5121</v>
      </c>
      <c r="E47" s="41">
        <v>47277</v>
      </c>
      <c r="F47" s="41">
        <v>5253</v>
      </c>
      <c r="G47" s="42">
        <v>-0.03</v>
      </c>
      <c r="H47" s="42">
        <v>0</v>
      </c>
      <c r="I47" s="29">
        <v>482394</v>
      </c>
      <c r="J47" s="43">
        <v>594081</v>
      </c>
      <c r="K47" s="42">
        <v>-0.19</v>
      </c>
      <c r="L47" s="42">
        <v>0</v>
      </c>
      <c r="M47" s="44">
        <v>10.47</v>
      </c>
      <c r="O47" s="5"/>
    </row>
    <row r="48" spans="1:15" s="4" customFormat="1" ht="14.5" x14ac:dyDescent="0.35">
      <c r="A48" s="3">
        <v>45</v>
      </c>
      <c r="B48" s="40" t="s">
        <v>52</v>
      </c>
      <c r="C48" s="41">
        <v>44550</v>
      </c>
      <c r="D48" s="41">
        <v>4950</v>
      </c>
      <c r="E48" s="41">
        <v>61718</v>
      </c>
      <c r="F48" s="41">
        <v>6858</v>
      </c>
      <c r="G48" s="42">
        <v>-0.28000000000000003</v>
      </c>
      <c r="H48" s="42">
        <v>0</v>
      </c>
      <c r="I48" s="29">
        <v>413121</v>
      </c>
      <c r="J48" s="43">
        <v>770142</v>
      </c>
      <c r="K48" s="42">
        <v>-0.46</v>
      </c>
      <c r="L48" s="42">
        <v>0</v>
      </c>
      <c r="M48" s="44">
        <v>9.27</v>
      </c>
      <c r="O48" s="5"/>
    </row>
    <row r="49" spans="1:15" s="4" customFormat="1" ht="14.5" x14ac:dyDescent="0.35">
      <c r="A49" s="3">
        <v>46</v>
      </c>
      <c r="B49" s="40" t="s">
        <v>53</v>
      </c>
      <c r="C49" s="41">
        <v>43119</v>
      </c>
      <c r="D49" s="41">
        <v>4791</v>
      </c>
      <c r="E49" s="41">
        <v>25835</v>
      </c>
      <c r="F49" s="41">
        <v>2871</v>
      </c>
      <c r="G49" s="42">
        <v>0.67</v>
      </c>
      <c r="H49" s="42">
        <v>0</v>
      </c>
      <c r="I49" s="29">
        <v>439090</v>
      </c>
      <c r="J49" s="43">
        <v>285848</v>
      </c>
      <c r="K49" s="42">
        <v>0.54</v>
      </c>
      <c r="L49" s="42">
        <v>0</v>
      </c>
      <c r="M49" s="44">
        <v>10.18</v>
      </c>
      <c r="O49" s="5"/>
    </row>
    <row r="50" spans="1:15" s="4" customFormat="1" ht="14.5" x14ac:dyDescent="0.35">
      <c r="A50" s="3">
        <v>47</v>
      </c>
      <c r="B50" s="40" t="s">
        <v>67</v>
      </c>
      <c r="C50" s="41">
        <v>37512</v>
      </c>
      <c r="D50" s="41">
        <v>4168</v>
      </c>
      <c r="E50" s="41">
        <v>80521</v>
      </c>
      <c r="F50" s="41">
        <v>8947</v>
      </c>
      <c r="G50" s="42">
        <v>-0.53</v>
      </c>
      <c r="H50" s="42">
        <v>0</v>
      </c>
      <c r="I50" s="29">
        <v>516410</v>
      </c>
      <c r="J50" s="43">
        <v>992074</v>
      </c>
      <c r="K50" s="42">
        <v>-0.48</v>
      </c>
      <c r="L50" s="42">
        <v>0</v>
      </c>
      <c r="M50" s="44">
        <v>13.77</v>
      </c>
      <c r="O50" s="5"/>
    </row>
    <row r="51" spans="1:15" s="4" customFormat="1" ht="14.5" x14ac:dyDescent="0.35">
      <c r="A51" s="3">
        <v>48</v>
      </c>
      <c r="B51" s="40" t="s">
        <v>55</v>
      </c>
      <c r="C51" s="41">
        <v>36855</v>
      </c>
      <c r="D51" s="41">
        <v>4095</v>
      </c>
      <c r="E51" s="41">
        <v>39690</v>
      </c>
      <c r="F51" s="41">
        <v>4410</v>
      </c>
      <c r="G51" s="42">
        <v>-7.0000000000000007E-2</v>
      </c>
      <c r="H51" s="42">
        <v>0</v>
      </c>
      <c r="I51" s="29">
        <v>337685</v>
      </c>
      <c r="J51" s="43">
        <v>361993</v>
      </c>
      <c r="K51" s="42">
        <v>-7.0000000000000007E-2</v>
      </c>
      <c r="L51" s="42">
        <v>0</v>
      </c>
      <c r="M51" s="44">
        <v>9.16</v>
      </c>
      <c r="O51" s="5"/>
    </row>
    <row r="52" spans="1:15" s="4" customFormat="1" ht="14.5" x14ac:dyDescent="0.35">
      <c r="A52" s="3">
        <v>49</v>
      </c>
      <c r="B52" s="40" t="s">
        <v>50</v>
      </c>
      <c r="C52" s="41">
        <v>35440</v>
      </c>
      <c r="D52" s="41">
        <v>3938</v>
      </c>
      <c r="E52" s="41">
        <v>52485</v>
      </c>
      <c r="F52" s="41">
        <v>5832</v>
      </c>
      <c r="G52" s="42">
        <v>-0.32</v>
      </c>
      <c r="H52" s="42">
        <v>0</v>
      </c>
      <c r="I52" s="29">
        <v>514335</v>
      </c>
      <c r="J52" s="43">
        <v>744774</v>
      </c>
      <c r="K52" s="42">
        <v>-0.31</v>
      </c>
      <c r="L52" s="42">
        <v>0</v>
      </c>
      <c r="M52" s="44">
        <v>14.51</v>
      </c>
      <c r="O52" s="5"/>
    </row>
    <row r="53" spans="1:15" s="4" customFormat="1" ht="14.5" x14ac:dyDescent="0.35">
      <c r="A53" s="3">
        <v>50</v>
      </c>
      <c r="B53" s="40" t="s">
        <v>51</v>
      </c>
      <c r="C53" s="41">
        <v>31425</v>
      </c>
      <c r="D53" s="41">
        <v>3492</v>
      </c>
      <c r="E53" s="41">
        <v>21330</v>
      </c>
      <c r="F53" s="41">
        <v>2370</v>
      </c>
      <c r="G53" s="42">
        <v>0.47</v>
      </c>
      <c r="H53" s="42">
        <v>0</v>
      </c>
      <c r="I53" s="29">
        <v>408141</v>
      </c>
      <c r="J53" s="43">
        <v>255713</v>
      </c>
      <c r="K53" s="42">
        <v>0.6</v>
      </c>
      <c r="L53" s="42">
        <v>0</v>
      </c>
      <c r="M53" s="44">
        <v>12.99</v>
      </c>
      <c r="O53" s="5"/>
    </row>
    <row r="54" spans="1:15" s="4" customFormat="1" ht="14.5" x14ac:dyDescent="0.35">
      <c r="A54" s="3">
        <v>51</v>
      </c>
      <c r="B54" s="40" t="s">
        <v>54</v>
      </c>
      <c r="C54" s="41">
        <v>27720</v>
      </c>
      <c r="D54" s="41">
        <v>3080</v>
      </c>
      <c r="E54" s="41">
        <v>0</v>
      </c>
      <c r="F54" s="41">
        <v>0</v>
      </c>
      <c r="G54" s="42">
        <v>0</v>
      </c>
      <c r="H54" s="42">
        <v>0</v>
      </c>
      <c r="I54" s="29">
        <v>366368</v>
      </c>
      <c r="J54" s="43">
        <v>0</v>
      </c>
      <c r="K54" s="42">
        <v>0</v>
      </c>
      <c r="L54" s="42">
        <v>0</v>
      </c>
      <c r="M54" s="44">
        <v>13.22</v>
      </c>
      <c r="O54" s="5"/>
    </row>
    <row r="55" spans="1:15" s="4" customFormat="1" ht="14.5" x14ac:dyDescent="0.35">
      <c r="A55" s="3">
        <v>52</v>
      </c>
      <c r="B55" s="40" t="s">
        <v>58</v>
      </c>
      <c r="C55" s="41">
        <v>27486</v>
      </c>
      <c r="D55" s="41">
        <v>3054</v>
      </c>
      <c r="E55" s="41">
        <v>45722</v>
      </c>
      <c r="F55" s="41">
        <v>5080</v>
      </c>
      <c r="G55" s="42">
        <v>-0.4</v>
      </c>
      <c r="H55" s="42">
        <v>0</v>
      </c>
      <c r="I55" s="29">
        <v>261262</v>
      </c>
      <c r="J55" s="43">
        <v>304898</v>
      </c>
      <c r="K55" s="42">
        <v>-0.14000000000000001</v>
      </c>
      <c r="L55" s="42">
        <v>0</v>
      </c>
      <c r="M55" s="44">
        <v>9.51</v>
      </c>
      <c r="O55" s="5"/>
    </row>
    <row r="56" spans="1:15" s="4" customFormat="1" ht="14.5" x14ac:dyDescent="0.35">
      <c r="A56" s="3">
        <v>53</v>
      </c>
      <c r="B56" s="40" t="s">
        <v>66</v>
      </c>
      <c r="C56" s="41">
        <v>26312</v>
      </c>
      <c r="D56" s="41">
        <v>2924</v>
      </c>
      <c r="E56" s="41">
        <v>28918</v>
      </c>
      <c r="F56" s="41">
        <v>3213</v>
      </c>
      <c r="G56" s="42">
        <v>-0.09</v>
      </c>
      <c r="H56" s="42">
        <v>0</v>
      </c>
      <c r="I56" s="29">
        <v>210746</v>
      </c>
      <c r="J56" s="43">
        <v>205511</v>
      </c>
      <c r="K56" s="42">
        <v>0.03</v>
      </c>
      <c r="L56" s="42">
        <v>0</v>
      </c>
      <c r="M56" s="44">
        <v>8.01</v>
      </c>
      <c r="O56" s="5"/>
    </row>
    <row r="57" spans="1:15" s="4" customFormat="1" ht="14.5" x14ac:dyDescent="0.35">
      <c r="A57" s="3">
        <v>54</v>
      </c>
      <c r="B57" s="40" t="s">
        <v>57</v>
      </c>
      <c r="C57" s="41">
        <v>26164</v>
      </c>
      <c r="D57" s="41">
        <v>2907</v>
      </c>
      <c r="E57" s="41">
        <v>15713</v>
      </c>
      <c r="F57" s="41">
        <v>1746</v>
      </c>
      <c r="G57" s="42">
        <v>0.67</v>
      </c>
      <c r="H57" s="42">
        <v>0</v>
      </c>
      <c r="I57" s="29">
        <v>316426</v>
      </c>
      <c r="J57" s="43">
        <v>208026</v>
      </c>
      <c r="K57" s="42">
        <v>0.52</v>
      </c>
      <c r="L57" s="42">
        <v>0</v>
      </c>
      <c r="M57" s="44">
        <v>12.09</v>
      </c>
      <c r="O57" s="5"/>
    </row>
    <row r="58" spans="1:15" s="4" customFormat="1" ht="14.5" x14ac:dyDescent="0.35">
      <c r="A58" s="3">
        <v>55</v>
      </c>
      <c r="B58" s="40" t="s">
        <v>56</v>
      </c>
      <c r="C58" s="41">
        <v>25902</v>
      </c>
      <c r="D58" s="41">
        <v>2878</v>
      </c>
      <c r="E58" s="41">
        <v>41652</v>
      </c>
      <c r="F58" s="41">
        <v>4628</v>
      </c>
      <c r="G58" s="42">
        <v>-0.38</v>
      </c>
      <c r="H58" s="42">
        <v>0</v>
      </c>
      <c r="I58" s="29">
        <v>439043</v>
      </c>
      <c r="J58" s="43">
        <v>695926</v>
      </c>
      <c r="K58" s="42">
        <v>-0.37</v>
      </c>
      <c r="L58" s="42">
        <v>0</v>
      </c>
      <c r="M58" s="44">
        <v>16.95</v>
      </c>
      <c r="O58" s="5"/>
    </row>
    <row r="59" spans="1:15" s="4" customFormat="1" ht="14.5" x14ac:dyDescent="0.35">
      <c r="A59" s="3">
        <v>56</v>
      </c>
      <c r="B59" s="40" t="s">
        <v>83</v>
      </c>
      <c r="C59" s="41">
        <v>24570</v>
      </c>
      <c r="D59" s="41">
        <v>2730</v>
      </c>
      <c r="E59" s="41">
        <v>18450</v>
      </c>
      <c r="F59" s="41">
        <v>2050</v>
      </c>
      <c r="G59" s="42">
        <v>0.33</v>
      </c>
      <c r="H59" s="42">
        <v>0</v>
      </c>
      <c r="I59" s="29">
        <v>339929</v>
      </c>
      <c r="J59" s="43">
        <v>256858</v>
      </c>
      <c r="K59" s="42">
        <v>0.32</v>
      </c>
      <c r="L59" s="42">
        <v>0</v>
      </c>
      <c r="M59" s="44">
        <v>13.84</v>
      </c>
      <c r="O59" s="5"/>
    </row>
    <row r="60" spans="1:15" s="4" customFormat="1" ht="14.5" x14ac:dyDescent="0.35">
      <c r="A60" s="3">
        <v>57</v>
      </c>
      <c r="B60" s="40" t="s">
        <v>63</v>
      </c>
      <c r="C60" s="41">
        <v>24145</v>
      </c>
      <c r="D60" s="41">
        <v>2683</v>
      </c>
      <c r="E60" s="41">
        <v>6624</v>
      </c>
      <c r="F60" s="41">
        <v>736</v>
      </c>
      <c r="G60" s="42">
        <v>2.65</v>
      </c>
      <c r="H60" s="42">
        <v>0</v>
      </c>
      <c r="I60" s="29">
        <v>264964</v>
      </c>
      <c r="J60" s="43">
        <v>164970</v>
      </c>
      <c r="K60" s="42">
        <v>0.61</v>
      </c>
      <c r="L60" s="42">
        <v>0</v>
      </c>
      <c r="M60" s="44">
        <v>10.97</v>
      </c>
      <c r="O60" s="5"/>
    </row>
    <row r="61" spans="1:15" s="4" customFormat="1" ht="14.5" x14ac:dyDescent="0.35">
      <c r="A61" s="3">
        <v>58</v>
      </c>
      <c r="B61" s="40" t="s">
        <v>59</v>
      </c>
      <c r="C61" s="41">
        <v>23679</v>
      </c>
      <c r="D61" s="41">
        <v>2631</v>
      </c>
      <c r="E61" s="41">
        <v>18127</v>
      </c>
      <c r="F61" s="41">
        <v>2014</v>
      </c>
      <c r="G61" s="42">
        <v>0.31</v>
      </c>
      <c r="H61" s="42">
        <v>0</v>
      </c>
      <c r="I61" s="29">
        <v>249264</v>
      </c>
      <c r="J61" s="43">
        <v>186276</v>
      </c>
      <c r="K61" s="42">
        <v>0.34</v>
      </c>
      <c r="L61" s="42">
        <v>0</v>
      </c>
      <c r="M61" s="44">
        <v>10.53</v>
      </c>
      <c r="O61" s="5"/>
    </row>
    <row r="62" spans="1:15" s="4" customFormat="1" ht="14.5" x14ac:dyDescent="0.35">
      <c r="A62" s="3">
        <v>59</v>
      </c>
      <c r="B62" s="40" t="s">
        <v>68</v>
      </c>
      <c r="C62" s="41">
        <v>22932</v>
      </c>
      <c r="D62" s="41">
        <v>2548</v>
      </c>
      <c r="E62" s="41">
        <v>14102</v>
      </c>
      <c r="F62" s="41">
        <v>1567</v>
      </c>
      <c r="G62" s="42">
        <v>0.63</v>
      </c>
      <c r="H62" s="42">
        <v>0</v>
      </c>
      <c r="I62" s="29">
        <v>194849</v>
      </c>
      <c r="J62" s="43">
        <v>108754</v>
      </c>
      <c r="K62" s="42">
        <v>0.79</v>
      </c>
      <c r="L62" s="42">
        <v>0</v>
      </c>
      <c r="M62" s="44">
        <v>8.5</v>
      </c>
      <c r="O62" s="5"/>
    </row>
    <row r="63" spans="1:15" s="4" customFormat="1" ht="14.5" x14ac:dyDescent="0.35">
      <c r="A63" s="3">
        <v>60</v>
      </c>
      <c r="B63" s="40" t="s">
        <v>60</v>
      </c>
      <c r="C63" s="41">
        <v>19575</v>
      </c>
      <c r="D63" s="41">
        <v>2175</v>
      </c>
      <c r="E63" s="41">
        <v>33991</v>
      </c>
      <c r="F63" s="41">
        <v>3777</v>
      </c>
      <c r="G63" s="42">
        <v>-0.42</v>
      </c>
      <c r="H63" s="42">
        <v>0</v>
      </c>
      <c r="I63" s="29">
        <v>230822</v>
      </c>
      <c r="J63" s="43">
        <v>322309</v>
      </c>
      <c r="K63" s="42">
        <v>-0.28000000000000003</v>
      </c>
      <c r="L63" s="42">
        <v>0</v>
      </c>
      <c r="M63" s="44">
        <v>11.79</v>
      </c>
      <c r="O63" s="5"/>
    </row>
    <row r="64" spans="1:15" s="4" customFormat="1" ht="14.5" x14ac:dyDescent="0.35">
      <c r="A64" s="3">
        <v>61</v>
      </c>
      <c r="B64" s="40" t="s">
        <v>62</v>
      </c>
      <c r="C64" s="41">
        <v>17892</v>
      </c>
      <c r="D64" s="41">
        <v>1988</v>
      </c>
      <c r="E64" s="41">
        <v>2016</v>
      </c>
      <c r="F64" s="41">
        <v>224</v>
      </c>
      <c r="G64" s="42">
        <v>7.88</v>
      </c>
      <c r="H64" s="42">
        <v>0</v>
      </c>
      <c r="I64" s="29">
        <v>261708</v>
      </c>
      <c r="J64" s="43">
        <v>39326</v>
      </c>
      <c r="K64" s="42">
        <v>5.65</v>
      </c>
      <c r="L64" s="42">
        <v>0</v>
      </c>
      <c r="M64" s="44">
        <v>14.63</v>
      </c>
      <c r="O64" s="5"/>
    </row>
    <row r="65" spans="1:15" s="4" customFormat="1" ht="14.5" x14ac:dyDescent="0.35">
      <c r="A65" s="3">
        <v>62</v>
      </c>
      <c r="B65" s="40" t="s">
        <v>65</v>
      </c>
      <c r="C65" s="41">
        <v>17551</v>
      </c>
      <c r="D65" s="41">
        <v>1950</v>
      </c>
      <c r="E65" s="41">
        <v>19273</v>
      </c>
      <c r="F65" s="41">
        <v>2141</v>
      </c>
      <c r="G65" s="42">
        <v>-0.09</v>
      </c>
      <c r="H65" s="42">
        <v>0</v>
      </c>
      <c r="I65" s="29">
        <v>200669</v>
      </c>
      <c r="J65" s="43">
        <v>224394</v>
      </c>
      <c r="K65" s="42">
        <v>-0.11</v>
      </c>
      <c r="L65" s="42">
        <v>0</v>
      </c>
      <c r="M65" s="44">
        <v>11.43</v>
      </c>
      <c r="O65" s="5"/>
    </row>
    <row r="66" spans="1:15" s="4" customFormat="1" ht="14.5" x14ac:dyDescent="0.35">
      <c r="A66" s="3">
        <v>63</v>
      </c>
      <c r="B66" s="40" t="s">
        <v>71</v>
      </c>
      <c r="C66" s="41">
        <v>13752</v>
      </c>
      <c r="D66" s="41">
        <v>1528</v>
      </c>
      <c r="E66" s="41">
        <v>25583</v>
      </c>
      <c r="F66" s="41">
        <v>2843</v>
      </c>
      <c r="G66" s="42">
        <v>-0.46</v>
      </c>
      <c r="H66" s="42">
        <v>0</v>
      </c>
      <c r="I66" s="29">
        <v>164043</v>
      </c>
      <c r="J66" s="43">
        <v>288937</v>
      </c>
      <c r="K66" s="42">
        <v>-0.43</v>
      </c>
      <c r="L66" s="42">
        <v>0</v>
      </c>
      <c r="M66" s="44">
        <v>11.93</v>
      </c>
      <c r="O66" s="5"/>
    </row>
    <row r="67" spans="1:15" s="4" customFormat="1" ht="14.5" x14ac:dyDescent="0.35">
      <c r="A67" s="3">
        <v>64</v>
      </c>
      <c r="B67" s="40" t="s">
        <v>64</v>
      </c>
      <c r="C67" s="41">
        <v>12869</v>
      </c>
      <c r="D67" s="41">
        <v>1430</v>
      </c>
      <c r="E67" s="41">
        <v>4617</v>
      </c>
      <c r="F67" s="41">
        <v>513</v>
      </c>
      <c r="G67" s="42">
        <v>1.79</v>
      </c>
      <c r="H67" s="42">
        <v>0</v>
      </c>
      <c r="I67" s="29">
        <v>208771</v>
      </c>
      <c r="J67" s="43">
        <v>64559</v>
      </c>
      <c r="K67" s="42">
        <v>2.23</v>
      </c>
      <c r="L67" s="42">
        <v>0</v>
      </c>
      <c r="M67" s="44">
        <v>16.22</v>
      </c>
      <c r="O67" s="5"/>
    </row>
    <row r="68" spans="1:15" s="4" customFormat="1" ht="14.5" x14ac:dyDescent="0.35">
      <c r="A68" s="3">
        <v>65</v>
      </c>
      <c r="B68" s="40" t="s">
        <v>82</v>
      </c>
      <c r="C68" s="41">
        <v>12798</v>
      </c>
      <c r="D68" s="41">
        <v>1422</v>
      </c>
      <c r="E68" s="41">
        <v>225</v>
      </c>
      <c r="F68" s="41">
        <v>25</v>
      </c>
      <c r="G68" s="42">
        <v>55.88</v>
      </c>
      <c r="H68" s="42">
        <v>0</v>
      </c>
      <c r="I68" s="29">
        <v>152331</v>
      </c>
      <c r="J68" s="43">
        <v>5287</v>
      </c>
      <c r="K68" s="42">
        <v>27.81</v>
      </c>
      <c r="L68" s="42">
        <v>0</v>
      </c>
      <c r="M68" s="44">
        <v>11.9</v>
      </c>
      <c r="O68" s="5"/>
    </row>
    <row r="69" spans="1:15" s="4" customFormat="1" ht="14.5" x14ac:dyDescent="0.35">
      <c r="A69" s="3">
        <v>66</v>
      </c>
      <c r="B69" s="40" t="s">
        <v>73</v>
      </c>
      <c r="C69" s="41">
        <v>12600</v>
      </c>
      <c r="D69" s="41">
        <v>1400</v>
      </c>
      <c r="E69" s="41">
        <v>0</v>
      </c>
      <c r="F69" s="41">
        <v>0</v>
      </c>
      <c r="G69" s="42">
        <v>0</v>
      </c>
      <c r="H69" s="42">
        <v>0</v>
      </c>
      <c r="I69" s="29">
        <v>110431</v>
      </c>
      <c r="J69" s="43">
        <v>0</v>
      </c>
      <c r="K69" s="42">
        <v>0</v>
      </c>
      <c r="L69" s="42">
        <v>0</v>
      </c>
      <c r="M69" s="44">
        <v>8.76</v>
      </c>
      <c r="O69" s="5"/>
    </row>
    <row r="70" spans="1:15" s="4" customFormat="1" ht="14.5" x14ac:dyDescent="0.35">
      <c r="A70" s="3">
        <v>67</v>
      </c>
      <c r="B70" s="40" t="s">
        <v>114</v>
      </c>
      <c r="C70" s="41">
        <v>11678</v>
      </c>
      <c r="D70" s="41">
        <v>1298</v>
      </c>
      <c r="E70" s="41">
        <v>8234</v>
      </c>
      <c r="F70" s="41">
        <v>915</v>
      </c>
      <c r="G70" s="42">
        <v>0.42</v>
      </c>
      <c r="H70" s="42">
        <v>0</v>
      </c>
      <c r="I70" s="29">
        <v>113030</v>
      </c>
      <c r="J70" s="43">
        <v>84871</v>
      </c>
      <c r="K70" s="42">
        <v>0.33</v>
      </c>
      <c r="L70" s="42">
        <v>0</v>
      </c>
      <c r="M70" s="44">
        <v>9.68</v>
      </c>
      <c r="O70" s="5"/>
    </row>
    <row r="71" spans="1:15" s="4" customFormat="1" ht="14.5" x14ac:dyDescent="0.35">
      <c r="A71" s="3">
        <v>68</v>
      </c>
      <c r="B71" s="40" t="s">
        <v>70</v>
      </c>
      <c r="C71" s="41">
        <v>10093</v>
      </c>
      <c r="D71" s="41">
        <v>1121</v>
      </c>
      <c r="E71" s="41">
        <v>8919</v>
      </c>
      <c r="F71" s="41">
        <v>991</v>
      </c>
      <c r="G71" s="42">
        <v>0.13</v>
      </c>
      <c r="H71" s="42">
        <v>0</v>
      </c>
      <c r="I71" s="29">
        <v>125934</v>
      </c>
      <c r="J71" s="43">
        <v>104145</v>
      </c>
      <c r="K71" s="42">
        <v>0.21</v>
      </c>
      <c r="L71" s="42">
        <v>0</v>
      </c>
      <c r="M71" s="44">
        <v>12.48</v>
      </c>
      <c r="O71" s="5"/>
    </row>
    <row r="72" spans="1:15" s="4" customFormat="1" ht="14.5" x14ac:dyDescent="0.35">
      <c r="A72" s="3">
        <v>69</v>
      </c>
      <c r="B72" s="40" t="s">
        <v>80</v>
      </c>
      <c r="C72" s="41">
        <v>9585</v>
      </c>
      <c r="D72" s="41">
        <v>1065</v>
      </c>
      <c r="E72" s="41">
        <v>6336</v>
      </c>
      <c r="F72" s="41">
        <v>704</v>
      </c>
      <c r="G72" s="42">
        <v>0.51</v>
      </c>
      <c r="H72" s="42">
        <v>0</v>
      </c>
      <c r="I72" s="29">
        <v>91751</v>
      </c>
      <c r="J72" s="43">
        <v>55001</v>
      </c>
      <c r="K72" s="42">
        <v>0.67</v>
      </c>
      <c r="L72" s="42">
        <v>0</v>
      </c>
      <c r="M72" s="44">
        <v>9.57</v>
      </c>
      <c r="O72" s="5"/>
    </row>
    <row r="73" spans="1:15" s="4" customFormat="1" ht="14.5" x14ac:dyDescent="0.35">
      <c r="A73" s="3">
        <v>70</v>
      </c>
      <c r="B73" s="40" t="s">
        <v>77</v>
      </c>
      <c r="C73" s="41">
        <v>9451</v>
      </c>
      <c r="D73" s="41">
        <v>1050</v>
      </c>
      <c r="E73" s="41">
        <v>32490</v>
      </c>
      <c r="F73" s="41">
        <v>3610</v>
      </c>
      <c r="G73" s="42">
        <v>-0.71</v>
      </c>
      <c r="H73" s="42">
        <v>0</v>
      </c>
      <c r="I73" s="29">
        <v>91032</v>
      </c>
      <c r="J73" s="43">
        <v>301753</v>
      </c>
      <c r="K73" s="42">
        <v>-0.7</v>
      </c>
      <c r="L73" s="42">
        <v>0</v>
      </c>
      <c r="M73" s="44">
        <v>9.6300000000000008</v>
      </c>
      <c r="O73" s="5"/>
    </row>
    <row r="74" spans="1:15" s="4" customFormat="1" ht="14.5" x14ac:dyDescent="0.35">
      <c r="A74" s="3">
        <v>71</v>
      </c>
      <c r="B74" s="40" t="s">
        <v>75</v>
      </c>
      <c r="C74" s="41">
        <v>9406</v>
      </c>
      <c r="D74" s="41">
        <v>1045</v>
      </c>
      <c r="E74" s="41">
        <v>12400</v>
      </c>
      <c r="F74" s="41">
        <v>1378</v>
      </c>
      <c r="G74" s="42">
        <v>-0.24</v>
      </c>
      <c r="H74" s="42">
        <v>0</v>
      </c>
      <c r="I74" s="29">
        <v>120480</v>
      </c>
      <c r="J74" s="43">
        <v>160872</v>
      </c>
      <c r="K74" s="42">
        <v>-0.25</v>
      </c>
      <c r="L74" s="42">
        <v>0</v>
      </c>
      <c r="M74" s="44">
        <v>12.81</v>
      </c>
      <c r="O74" s="5"/>
    </row>
    <row r="75" spans="1:15" s="4" customFormat="1" ht="14.5" x14ac:dyDescent="0.35">
      <c r="A75" s="3">
        <v>72</v>
      </c>
      <c r="B75" s="40" t="s">
        <v>78</v>
      </c>
      <c r="C75" s="41">
        <v>9124</v>
      </c>
      <c r="D75" s="41">
        <v>1014</v>
      </c>
      <c r="E75" s="41">
        <v>16099</v>
      </c>
      <c r="F75" s="41">
        <v>1789</v>
      </c>
      <c r="G75" s="42">
        <v>-0.43</v>
      </c>
      <c r="H75" s="42">
        <v>0</v>
      </c>
      <c r="I75" s="29">
        <v>119463</v>
      </c>
      <c r="J75" s="43">
        <v>186164</v>
      </c>
      <c r="K75" s="42">
        <v>-0.36</v>
      </c>
      <c r="L75" s="42">
        <v>0</v>
      </c>
      <c r="M75" s="44">
        <v>13.09</v>
      </c>
      <c r="O75" s="5"/>
    </row>
    <row r="76" spans="1:15" s="4" customFormat="1" ht="14.5" x14ac:dyDescent="0.35">
      <c r="A76" s="3">
        <v>73</v>
      </c>
      <c r="B76" s="40" t="s">
        <v>72</v>
      </c>
      <c r="C76" s="41">
        <v>9000</v>
      </c>
      <c r="D76" s="41">
        <v>1000</v>
      </c>
      <c r="E76" s="41">
        <v>9000</v>
      </c>
      <c r="F76" s="41">
        <v>1000</v>
      </c>
      <c r="G76" s="42">
        <v>0</v>
      </c>
      <c r="H76" s="42">
        <v>0</v>
      </c>
      <c r="I76" s="29">
        <v>111348</v>
      </c>
      <c r="J76" s="43">
        <v>113146</v>
      </c>
      <c r="K76" s="42">
        <v>-0.02</v>
      </c>
      <c r="L76" s="42">
        <v>0</v>
      </c>
      <c r="M76" s="44">
        <v>12.37</v>
      </c>
      <c r="O76" s="5"/>
    </row>
    <row r="77" spans="1:15" s="4" customFormat="1" ht="14.5" x14ac:dyDescent="0.35">
      <c r="A77" s="3">
        <v>74</v>
      </c>
      <c r="B77" s="40" t="s">
        <v>84</v>
      </c>
      <c r="C77" s="41">
        <v>7704</v>
      </c>
      <c r="D77" s="41">
        <v>856</v>
      </c>
      <c r="E77" s="41">
        <v>24000</v>
      </c>
      <c r="F77" s="41">
        <v>2667</v>
      </c>
      <c r="G77" s="42">
        <v>-0.68</v>
      </c>
      <c r="H77" s="42">
        <v>0</v>
      </c>
      <c r="I77" s="29">
        <v>71420</v>
      </c>
      <c r="J77" s="43">
        <v>78000</v>
      </c>
      <c r="K77" s="42">
        <v>-0.08</v>
      </c>
      <c r="L77" s="42">
        <v>0</v>
      </c>
      <c r="M77" s="44">
        <v>9.27</v>
      </c>
      <c r="O77" s="5"/>
    </row>
    <row r="78" spans="1:15" s="4" customFormat="1" ht="14.5" x14ac:dyDescent="0.35">
      <c r="A78" s="3">
        <v>75</v>
      </c>
      <c r="B78" s="40" t="s">
        <v>74</v>
      </c>
      <c r="C78" s="41">
        <v>7641</v>
      </c>
      <c r="D78" s="41">
        <v>849</v>
      </c>
      <c r="E78" s="41">
        <v>7835</v>
      </c>
      <c r="F78" s="41">
        <v>871</v>
      </c>
      <c r="G78" s="42">
        <v>-0.02</v>
      </c>
      <c r="H78" s="42">
        <v>0</v>
      </c>
      <c r="I78" s="29">
        <v>104624</v>
      </c>
      <c r="J78" s="43">
        <v>105415</v>
      </c>
      <c r="K78" s="42">
        <v>-0.01</v>
      </c>
      <c r="L78" s="42">
        <v>0</v>
      </c>
      <c r="M78" s="44">
        <v>13.69</v>
      </c>
      <c r="O78" s="5"/>
    </row>
    <row r="79" spans="1:15" s="4" customFormat="1" ht="14.5" x14ac:dyDescent="0.35">
      <c r="A79" s="3">
        <v>76</v>
      </c>
      <c r="B79" s="40" t="s">
        <v>90</v>
      </c>
      <c r="C79" s="41">
        <v>6985</v>
      </c>
      <c r="D79" s="41">
        <v>776</v>
      </c>
      <c r="E79" s="41">
        <v>13773</v>
      </c>
      <c r="F79" s="41">
        <v>1530</v>
      </c>
      <c r="G79" s="42">
        <v>-0.49</v>
      </c>
      <c r="H79" s="42">
        <v>0</v>
      </c>
      <c r="I79" s="29">
        <v>72070</v>
      </c>
      <c r="J79" s="43">
        <v>167509</v>
      </c>
      <c r="K79" s="42">
        <v>-0.56999999999999995</v>
      </c>
      <c r="L79" s="42">
        <v>0</v>
      </c>
      <c r="M79" s="44">
        <v>10.32</v>
      </c>
      <c r="O79" s="5"/>
    </row>
    <row r="80" spans="1:15" s="4" customFormat="1" ht="14.5" x14ac:dyDescent="0.35">
      <c r="A80" s="3">
        <v>77</v>
      </c>
      <c r="B80" s="40" t="s">
        <v>69</v>
      </c>
      <c r="C80" s="41">
        <v>6694</v>
      </c>
      <c r="D80" s="41">
        <v>744</v>
      </c>
      <c r="E80" s="41">
        <v>0</v>
      </c>
      <c r="F80" s="41">
        <v>0</v>
      </c>
      <c r="G80" s="42">
        <v>0</v>
      </c>
      <c r="H80" s="42">
        <v>0</v>
      </c>
      <c r="I80" s="29">
        <v>139978</v>
      </c>
      <c r="J80" s="43">
        <v>0</v>
      </c>
      <c r="K80" s="42">
        <v>0</v>
      </c>
      <c r="L80" s="42">
        <v>0</v>
      </c>
      <c r="M80" s="44">
        <v>20.91</v>
      </c>
      <c r="O80" s="5"/>
    </row>
    <row r="81" spans="1:15" s="4" customFormat="1" ht="14.5" x14ac:dyDescent="0.35">
      <c r="A81" s="3">
        <v>78</v>
      </c>
      <c r="B81" s="40" t="s">
        <v>86</v>
      </c>
      <c r="C81" s="41">
        <v>5770</v>
      </c>
      <c r="D81" s="41">
        <v>641</v>
      </c>
      <c r="E81" s="41">
        <v>7303</v>
      </c>
      <c r="F81" s="41">
        <v>811</v>
      </c>
      <c r="G81" s="42">
        <v>-0.21</v>
      </c>
      <c r="H81" s="42">
        <v>0</v>
      </c>
      <c r="I81" s="29">
        <v>87652</v>
      </c>
      <c r="J81" s="43">
        <v>104089</v>
      </c>
      <c r="K81" s="42">
        <v>-0.16</v>
      </c>
      <c r="L81" s="42">
        <v>0</v>
      </c>
      <c r="M81" s="44">
        <v>15.19</v>
      </c>
      <c r="O81" s="5"/>
    </row>
    <row r="82" spans="1:15" s="4" customFormat="1" ht="14.5" x14ac:dyDescent="0.35">
      <c r="A82" s="3">
        <v>79</v>
      </c>
      <c r="B82" s="40" t="s">
        <v>81</v>
      </c>
      <c r="C82" s="41">
        <v>5544</v>
      </c>
      <c r="D82" s="41">
        <v>616</v>
      </c>
      <c r="E82" s="41">
        <v>12240</v>
      </c>
      <c r="F82" s="41">
        <v>1360</v>
      </c>
      <c r="G82" s="42">
        <v>-0.55000000000000004</v>
      </c>
      <c r="H82" s="42">
        <v>0</v>
      </c>
      <c r="I82" s="29">
        <v>85422</v>
      </c>
      <c r="J82" s="43">
        <v>182769</v>
      </c>
      <c r="K82" s="42">
        <v>-0.53</v>
      </c>
      <c r="L82" s="42">
        <v>0</v>
      </c>
      <c r="M82" s="44">
        <v>15.41</v>
      </c>
      <c r="O82" s="5"/>
    </row>
    <row r="83" spans="1:15" s="4" customFormat="1" ht="14.5" x14ac:dyDescent="0.35">
      <c r="A83" s="3">
        <v>80</v>
      </c>
      <c r="B83" s="40" t="s">
        <v>79</v>
      </c>
      <c r="C83" s="41">
        <v>4635</v>
      </c>
      <c r="D83" s="41">
        <v>515</v>
      </c>
      <c r="E83" s="41">
        <v>16569</v>
      </c>
      <c r="F83" s="41">
        <v>1841</v>
      </c>
      <c r="G83" s="42">
        <v>-0.72</v>
      </c>
      <c r="H83" s="42">
        <v>0</v>
      </c>
      <c r="I83" s="29">
        <v>88449</v>
      </c>
      <c r="J83" s="43">
        <v>243843</v>
      </c>
      <c r="K83" s="42">
        <v>-0.64</v>
      </c>
      <c r="L83" s="42">
        <v>0</v>
      </c>
      <c r="M83" s="44">
        <v>19.079999999999998</v>
      </c>
      <c r="O83" s="5"/>
    </row>
    <row r="84" spans="1:15" s="4" customFormat="1" ht="14.5" x14ac:dyDescent="0.35">
      <c r="A84" s="3">
        <v>81</v>
      </c>
      <c r="B84" s="40" t="s">
        <v>85</v>
      </c>
      <c r="C84" s="41">
        <v>4428</v>
      </c>
      <c r="D84" s="41">
        <v>492</v>
      </c>
      <c r="E84" s="41">
        <v>3960</v>
      </c>
      <c r="F84" s="41">
        <v>440</v>
      </c>
      <c r="G84" s="42">
        <v>0.12</v>
      </c>
      <c r="H84" s="42">
        <v>0</v>
      </c>
      <c r="I84" s="29">
        <v>58208</v>
      </c>
      <c r="J84" s="43">
        <v>51081</v>
      </c>
      <c r="K84" s="42">
        <v>0.14000000000000001</v>
      </c>
      <c r="L84" s="42">
        <v>0</v>
      </c>
      <c r="M84" s="44">
        <v>13.15</v>
      </c>
      <c r="O84" s="5"/>
    </row>
    <row r="85" spans="1:15" s="4" customFormat="1" ht="14.5" x14ac:dyDescent="0.35">
      <c r="A85" s="3">
        <v>82</v>
      </c>
      <c r="B85" s="40" t="s">
        <v>94</v>
      </c>
      <c r="C85" s="41">
        <v>3933</v>
      </c>
      <c r="D85" s="41">
        <v>437</v>
      </c>
      <c r="E85" s="41">
        <v>1196</v>
      </c>
      <c r="F85" s="41">
        <v>133</v>
      </c>
      <c r="G85" s="42">
        <v>2.29</v>
      </c>
      <c r="H85" s="42">
        <v>0</v>
      </c>
      <c r="I85" s="29">
        <v>50975</v>
      </c>
      <c r="J85" s="43">
        <v>14040</v>
      </c>
      <c r="K85" s="42">
        <v>2.63</v>
      </c>
      <c r="L85" s="42">
        <v>0</v>
      </c>
      <c r="M85" s="44">
        <v>12.96</v>
      </c>
      <c r="O85" s="5"/>
    </row>
    <row r="86" spans="1:15" s="4" customFormat="1" ht="14.5" x14ac:dyDescent="0.35">
      <c r="A86" s="3">
        <v>83</v>
      </c>
      <c r="B86" s="40" t="s">
        <v>89</v>
      </c>
      <c r="C86" s="41">
        <v>3564</v>
      </c>
      <c r="D86" s="41">
        <v>396</v>
      </c>
      <c r="E86" s="41">
        <v>1966</v>
      </c>
      <c r="F86" s="41">
        <v>218</v>
      </c>
      <c r="G86" s="42">
        <v>0.81</v>
      </c>
      <c r="H86" s="42">
        <v>0</v>
      </c>
      <c r="I86" s="29">
        <v>44239</v>
      </c>
      <c r="J86" s="43">
        <v>26451</v>
      </c>
      <c r="K86" s="42">
        <v>0.67</v>
      </c>
      <c r="L86" s="42">
        <v>0</v>
      </c>
      <c r="M86" s="44">
        <v>12.41</v>
      </c>
      <c r="O86" s="5"/>
    </row>
    <row r="87" spans="1:15" s="4" customFormat="1" ht="14.5" x14ac:dyDescent="0.35">
      <c r="A87" s="3">
        <v>84</v>
      </c>
      <c r="B87" s="40" t="s">
        <v>91</v>
      </c>
      <c r="C87" s="41">
        <v>2597</v>
      </c>
      <c r="D87" s="41">
        <v>289</v>
      </c>
      <c r="E87" s="41">
        <v>10593</v>
      </c>
      <c r="F87" s="41">
        <v>1177</v>
      </c>
      <c r="G87" s="42">
        <v>-0.75</v>
      </c>
      <c r="H87" s="42">
        <v>0</v>
      </c>
      <c r="I87" s="29">
        <v>42958</v>
      </c>
      <c r="J87" s="43">
        <v>121302</v>
      </c>
      <c r="K87" s="42">
        <v>-0.65</v>
      </c>
      <c r="L87" s="42">
        <v>0</v>
      </c>
      <c r="M87" s="44">
        <v>16.54</v>
      </c>
      <c r="O87" s="5"/>
    </row>
    <row r="88" spans="1:15" s="4" customFormat="1" ht="14.5" x14ac:dyDescent="0.35">
      <c r="A88" s="3">
        <v>85</v>
      </c>
      <c r="B88" s="40" t="s">
        <v>88</v>
      </c>
      <c r="C88" s="41">
        <v>2075</v>
      </c>
      <c r="D88" s="41">
        <v>231</v>
      </c>
      <c r="E88" s="41">
        <v>820</v>
      </c>
      <c r="F88" s="41">
        <v>91</v>
      </c>
      <c r="G88" s="42">
        <v>1.53</v>
      </c>
      <c r="H88" s="42">
        <v>0</v>
      </c>
      <c r="I88" s="29">
        <v>37450</v>
      </c>
      <c r="J88" s="43">
        <v>9581</v>
      </c>
      <c r="K88" s="42">
        <v>2.91</v>
      </c>
      <c r="L88" s="42">
        <v>0</v>
      </c>
      <c r="M88" s="44">
        <v>18.05</v>
      </c>
      <c r="O88" s="5"/>
    </row>
    <row r="89" spans="1:15" s="4" customFormat="1" ht="14.5" x14ac:dyDescent="0.35">
      <c r="A89" s="3">
        <v>86</v>
      </c>
      <c r="B89" s="40" t="s">
        <v>113</v>
      </c>
      <c r="C89" s="41">
        <v>2016</v>
      </c>
      <c r="D89" s="41">
        <v>224</v>
      </c>
      <c r="E89" s="41">
        <v>2511</v>
      </c>
      <c r="F89" s="41">
        <v>279</v>
      </c>
      <c r="G89" s="42">
        <v>-0.2</v>
      </c>
      <c r="H89" s="42">
        <v>0</v>
      </c>
      <c r="I89" s="29">
        <v>18676</v>
      </c>
      <c r="J89" s="43">
        <v>31919</v>
      </c>
      <c r="K89" s="42">
        <v>-0.41</v>
      </c>
      <c r="L89" s="42">
        <v>0</v>
      </c>
      <c r="M89" s="44">
        <v>9.26</v>
      </c>
      <c r="O89" s="5"/>
    </row>
    <row r="90" spans="1:15" s="4" customFormat="1" ht="14.5" x14ac:dyDescent="0.35">
      <c r="A90" s="3">
        <v>87</v>
      </c>
      <c r="B90" s="40" t="s">
        <v>101</v>
      </c>
      <c r="C90" s="41">
        <v>1837</v>
      </c>
      <c r="D90" s="41">
        <v>204</v>
      </c>
      <c r="E90" s="41">
        <v>7655</v>
      </c>
      <c r="F90" s="41">
        <v>851</v>
      </c>
      <c r="G90" s="42">
        <v>-0.76</v>
      </c>
      <c r="H90" s="42">
        <v>0</v>
      </c>
      <c r="I90" s="29">
        <v>36186</v>
      </c>
      <c r="J90" s="43">
        <v>105544</v>
      </c>
      <c r="K90" s="42">
        <v>-0.66</v>
      </c>
      <c r="L90" s="42">
        <v>0</v>
      </c>
      <c r="M90" s="44">
        <v>19.7</v>
      </c>
      <c r="O90" s="5"/>
    </row>
    <row r="91" spans="1:15" s="4" customFormat="1" ht="14.5" x14ac:dyDescent="0.35">
      <c r="A91" s="3">
        <v>88</v>
      </c>
      <c r="B91" s="40" t="s">
        <v>95</v>
      </c>
      <c r="C91" s="41">
        <v>1584</v>
      </c>
      <c r="D91" s="41">
        <v>176</v>
      </c>
      <c r="E91" s="41">
        <v>0</v>
      </c>
      <c r="F91" s="41">
        <v>0</v>
      </c>
      <c r="G91" s="42">
        <v>0</v>
      </c>
      <c r="H91" s="42">
        <v>0</v>
      </c>
      <c r="I91" s="29">
        <v>16409</v>
      </c>
      <c r="J91" s="43">
        <v>0</v>
      </c>
      <c r="K91" s="42">
        <v>0</v>
      </c>
      <c r="L91" s="42">
        <v>0</v>
      </c>
      <c r="M91" s="44">
        <v>10.36</v>
      </c>
      <c r="O91" s="5"/>
    </row>
    <row r="92" spans="1:15" s="4" customFormat="1" ht="14.5" x14ac:dyDescent="0.35">
      <c r="A92" s="3">
        <v>89</v>
      </c>
      <c r="B92" s="40" t="s">
        <v>92</v>
      </c>
      <c r="C92" s="41">
        <v>1512</v>
      </c>
      <c r="D92" s="41">
        <v>168</v>
      </c>
      <c r="E92" s="41">
        <v>1917</v>
      </c>
      <c r="F92" s="41">
        <v>213</v>
      </c>
      <c r="G92" s="42">
        <v>-0.21</v>
      </c>
      <c r="H92" s="42">
        <v>0</v>
      </c>
      <c r="I92" s="29">
        <v>21476</v>
      </c>
      <c r="J92" s="43">
        <v>27867</v>
      </c>
      <c r="K92" s="42">
        <v>-0.23</v>
      </c>
      <c r="L92" s="42">
        <v>0</v>
      </c>
      <c r="M92" s="44">
        <v>14.2</v>
      </c>
      <c r="O92" s="5"/>
    </row>
    <row r="93" spans="1:15" s="4" customFormat="1" ht="14.5" x14ac:dyDescent="0.35">
      <c r="A93" s="3">
        <v>90</v>
      </c>
      <c r="B93" s="40" t="s">
        <v>93</v>
      </c>
      <c r="C93" s="41">
        <v>1251</v>
      </c>
      <c r="D93" s="41">
        <v>139</v>
      </c>
      <c r="E93" s="41">
        <v>2165</v>
      </c>
      <c r="F93" s="41">
        <v>241</v>
      </c>
      <c r="G93" s="42">
        <v>-0.42</v>
      </c>
      <c r="H93" s="42">
        <v>0</v>
      </c>
      <c r="I93" s="29">
        <v>19333</v>
      </c>
      <c r="J93" s="43">
        <v>42996</v>
      </c>
      <c r="K93" s="42">
        <v>-0.55000000000000004</v>
      </c>
      <c r="L93" s="42">
        <v>0</v>
      </c>
      <c r="M93" s="44">
        <v>15.45</v>
      </c>
      <c r="O93" s="5"/>
    </row>
    <row r="94" spans="1:15" s="4" customFormat="1" ht="14.5" x14ac:dyDescent="0.35">
      <c r="A94" s="3">
        <v>91</v>
      </c>
      <c r="B94" s="40" t="s">
        <v>96</v>
      </c>
      <c r="C94" s="41">
        <v>810</v>
      </c>
      <c r="D94" s="41">
        <v>90</v>
      </c>
      <c r="E94" s="41">
        <v>1323</v>
      </c>
      <c r="F94" s="41">
        <v>147</v>
      </c>
      <c r="G94" s="42">
        <v>-0.39</v>
      </c>
      <c r="H94" s="42">
        <v>0</v>
      </c>
      <c r="I94" s="29">
        <v>14375</v>
      </c>
      <c r="J94" s="43">
        <v>22967</v>
      </c>
      <c r="K94" s="42">
        <v>-0.37</v>
      </c>
      <c r="L94" s="42">
        <v>0</v>
      </c>
      <c r="M94" s="44">
        <v>17.75</v>
      </c>
      <c r="O94" s="5"/>
    </row>
    <row r="95" spans="1:15" s="4" customFormat="1" ht="14.5" x14ac:dyDescent="0.35">
      <c r="A95" s="3">
        <v>92</v>
      </c>
      <c r="B95" s="40" t="s">
        <v>97</v>
      </c>
      <c r="C95" s="41">
        <v>658</v>
      </c>
      <c r="D95" s="41">
        <v>73</v>
      </c>
      <c r="E95" s="41">
        <v>1906</v>
      </c>
      <c r="F95" s="41">
        <v>212</v>
      </c>
      <c r="G95" s="42">
        <v>-0.65</v>
      </c>
      <c r="H95" s="42">
        <v>0</v>
      </c>
      <c r="I95" s="29">
        <v>12057</v>
      </c>
      <c r="J95" s="43">
        <v>19945</v>
      </c>
      <c r="K95" s="42">
        <v>-0.4</v>
      </c>
      <c r="L95" s="42">
        <v>0</v>
      </c>
      <c r="M95" s="44">
        <v>18.32</v>
      </c>
      <c r="O95" s="5"/>
    </row>
    <row r="96" spans="1:15" s="4" customFormat="1" ht="14.5" x14ac:dyDescent="0.35">
      <c r="A96" s="3">
        <v>93</v>
      </c>
      <c r="B96" s="40" t="s">
        <v>98</v>
      </c>
      <c r="C96" s="41">
        <v>540</v>
      </c>
      <c r="D96" s="41">
        <v>60</v>
      </c>
      <c r="E96" s="41">
        <v>0</v>
      </c>
      <c r="F96" s="41">
        <v>0</v>
      </c>
      <c r="G96" s="42">
        <v>0</v>
      </c>
      <c r="H96" s="42">
        <v>0</v>
      </c>
      <c r="I96" s="29">
        <v>8956</v>
      </c>
      <c r="J96" s="43">
        <v>0</v>
      </c>
      <c r="K96" s="42">
        <v>0</v>
      </c>
      <c r="L96" s="42">
        <v>0</v>
      </c>
      <c r="M96" s="44">
        <v>16.59</v>
      </c>
      <c r="O96" s="5"/>
    </row>
    <row r="97" spans="1:15" s="4" customFormat="1" ht="14.5" x14ac:dyDescent="0.35">
      <c r="A97" s="3">
        <v>94</v>
      </c>
      <c r="B97" s="40" t="s">
        <v>99</v>
      </c>
      <c r="C97" s="41">
        <v>508</v>
      </c>
      <c r="D97" s="41">
        <v>56</v>
      </c>
      <c r="E97" s="41">
        <v>1785</v>
      </c>
      <c r="F97" s="41">
        <v>198</v>
      </c>
      <c r="G97" s="42">
        <v>-0.72</v>
      </c>
      <c r="H97" s="42">
        <v>0</v>
      </c>
      <c r="I97" s="29">
        <v>8424</v>
      </c>
      <c r="J97" s="43">
        <v>32365</v>
      </c>
      <c r="K97" s="42">
        <v>-0.74</v>
      </c>
      <c r="L97" s="42">
        <v>0</v>
      </c>
      <c r="M97" s="44">
        <v>16.579999999999998</v>
      </c>
      <c r="O97" s="5"/>
    </row>
    <row r="98" spans="1:15" s="4" customFormat="1" ht="14.5" x14ac:dyDescent="0.35">
      <c r="A98" s="3">
        <v>95</v>
      </c>
      <c r="B98" s="40" t="s">
        <v>121</v>
      </c>
      <c r="C98" s="41">
        <v>495</v>
      </c>
      <c r="D98" s="41">
        <v>55</v>
      </c>
      <c r="E98" s="41">
        <v>0</v>
      </c>
      <c r="F98" s="41">
        <v>0</v>
      </c>
      <c r="G98" s="42">
        <v>0</v>
      </c>
      <c r="H98" s="42">
        <v>0</v>
      </c>
      <c r="I98" s="29">
        <v>8550</v>
      </c>
      <c r="J98" s="43">
        <v>0</v>
      </c>
      <c r="K98" s="42">
        <v>0</v>
      </c>
      <c r="L98" s="42">
        <v>0</v>
      </c>
      <c r="M98" s="44">
        <v>17.27</v>
      </c>
      <c r="O98" s="5"/>
    </row>
    <row r="99" spans="1:15" s="4" customFormat="1" ht="14.5" x14ac:dyDescent="0.35">
      <c r="A99" s="3">
        <v>96</v>
      </c>
      <c r="B99" s="40" t="s">
        <v>100</v>
      </c>
      <c r="C99" s="41">
        <v>379</v>
      </c>
      <c r="D99" s="41">
        <v>42</v>
      </c>
      <c r="E99" s="41">
        <v>163</v>
      </c>
      <c r="F99" s="41">
        <v>18</v>
      </c>
      <c r="G99" s="42">
        <v>1.33</v>
      </c>
      <c r="H99" s="42">
        <v>0</v>
      </c>
      <c r="I99" s="29">
        <v>8039</v>
      </c>
      <c r="J99" s="43">
        <v>5302</v>
      </c>
      <c r="K99" s="42">
        <v>0.52</v>
      </c>
      <c r="L99" s="42">
        <v>0</v>
      </c>
      <c r="M99" s="44">
        <v>21.21</v>
      </c>
      <c r="O99" s="5"/>
    </row>
    <row r="100" spans="1:15" s="4" customFormat="1" ht="14.5" x14ac:dyDescent="0.35">
      <c r="A100" s="3">
        <v>97</v>
      </c>
      <c r="B100" s="40" t="s">
        <v>102</v>
      </c>
      <c r="C100" s="41">
        <v>333</v>
      </c>
      <c r="D100" s="41">
        <v>37</v>
      </c>
      <c r="E100" s="41">
        <v>0</v>
      </c>
      <c r="F100" s="41">
        <v>0</v>
      </c>
      <c r="G100" s="42">
        <v>0</v>
      </c>
      <c r="H100" s="42">
        <v>0</v>
      </c>
      <c r="I100" s="29">
        <v>5767</v>
      </c>
      <c r="J100" s="43">
        <v>0</v>
      </c>
      <c r="K100" s="42">
        <v>0</v>
      </c>
      <c r="L100" s="42">
        <v>0</v>
      </c>
      <c r="M100" s="44">
        <v>17.32</v>
      </c>
      <c r="O100" s="5"/>
    </row>
    <row r="101" spans="1:15" s="4" customFormat="1" ht="14.5" x14ac:dyDescent="0.35">
      <c r="A101" s="3">
        <v>98</v>
      </c>
      <c r="B101" s="40" t="s">
        <v>104</v>
      </c>
      <c r="C101" s="41">
        <v>324</v>
      </c>
      <c r="D101" s="41">
        <v>36</v>
      </c>
      <c r="E101" s="41">
        <v>864</v>
      </c>
      <c r="F101" s="41">
        <v>96</v>
      </c>
      <c r="G101" s="42">
        <v>-0.63</v>
      </c>
      <c r="H101" s="42">
        <v>0</v>
      </c>
      <c r="I101" s="29">
        <v>4139</v>
      </c>
      <c r="J101" s="43">
        <v>11429</v>
      </c>
      <c r="K101" s="42">
        <v>-0.64</v>
      </c>
      <c r="L101" s="42">
        <v>0</v>
      </c>
      <c r="M101" s="44">
        <v>12.77</v>
      </c>
      <c r="O101" s="5"/>
    </row>
    <row r="102" spans="1:15" s="4" customFormat="1" ht="14.5" x14ac:dyDescent="0.35">
      <c r="A102" s="3">
        <v>99</v>
      </c>
      <c r="B102" s="40" t="s">
        <v>103</v>
      </c>
      <c r="C102" s="41">
        <v>320</v>
      </c>
      <c r="D102" s="41">
        <v>36</v>
      </c>
      <c r="E102" s="41">
        <v>414</v>
      </c>
      <c r="F102" s="41">
        <v>46</v>
      </c>
      <c r="G102" s="42">
        <v>-0.23</v>
      </c>
      <c r="H102" s="42">
        <v>0</v>
      </c>
      <c r="I102" s="29">
        <v>5506</v>
      </c>
      <c r="J102" s="43">
        <v>10944</v>
      </c>
      <c r="K102" s="42">
        <v>-0.5</v>
      </c>
      <c r="L102" s="42">
        <v>0</v>
      </c>
      <c r="M102" s="44">
        <v>17.21</v>
      </c>
      <c r="O102" s="5"/>
    </row>
    <row r="103" spans="1:15" s="4" customFormat="1" ht="14.5" x14ac:dyDescent="0.35">
      <c r="A103" s="3">
        <v>100</v>
      </c>
      <c r="B103" s="40" t="s">
        <v>105</v>
      </c>
      <c r="C103" s="41">
        <v>237</v>
      </c>
      <c r="D103" s="41">
        <v>26</v>
      </c>
      <c r="E103" s="41">
        <v>621</v>
      </c>
      <c r="F103" s="41">
        <v>69</v>
      </c>
      <c r="G103" s="42">
        <v>-0.62</v>
      </c>
      <c r="H103" s="42">
        <v>0</v>
      </c>
      <c r="I103" s="29">
        <v>2532</v>
      </c>
      <c r="J103" s="43">
        <v>6370</v>
      </c>
      <c r="K103" s="42">
        <v>-0.6</v>
      </c>
      <c r="L103" s="42">
        <v>0</v>
      </c>
      <c r="M103" s="44">
        <v>10.68</v>
      </c>
      <c r="O103" s="5"/>
    </row>
    <row r="104" spans="1:15" s="4" customFormat="1" ht="14.5" x14ac:dyDescent="0.35">
      <c r="A104" s="3">
        <v>101</v>
      </c>
      <c r="B104" s="40" t="s">
        <v>106</v>
      </c>
      <c r="C104" s="41">
        <v>95</v>
      </c>
      <c r="D104" s="41">
        <v>11</v>
      </c>
      <c r="E104" s="41">
        <v>0</v>
      </c>
      <c r="F104" s="41">
        <v>0</v>
      </c>
      <c r="G104" s="42">
        <v>0</v>
      </c>
      <c r="H104" s="42">
        <v>0</v>
      </c>
      <c r="I104" s="29">
        <v>2438</v>
      </c>
      <c r="J104" s="43">
        <v>0</v>
      </c>
      <c r="K104" s="42">
        <v>0</v>
      </c>
      <c r="L104" s="42">
        <v>0</v>
      </c>
      <c r="M104" s="44">
        <v>25.66</v>
      </c>
      <c r="O104" s="5"/>
    </row>
    <row r="105" spans="1:15" s="4" customFormat="1" ht="14.5" x14ac:dyDescent="0.35">
      <c r="A105" s="3">
        <v>102</v>
      </c>
      <c r="B105" s="40" t="s">
        <v>108</v>
      </c>
      <c r="C105" s="41">
        <v>48</v>
      </c>
      <c r="D105" s="41">
        <v>5</v>
      </c>
      <c r="E105" s="41">
        <v>0</v>
      </c>
      <c r="F105" s="41">
        <v>0</v>
      </c>
      <c r="G105" s="42">
        <v>0</v>
      </c>
      <c r="H105" s="42">
        <v>0</v>
      </c>
      <c r="I105" s="29">
        <v>308</v>
      </c>
      <c r="J105" s="43">
        <v>0</v>
      </c>
      <c r="K105" s="42">
        <v>0</v>
      </c>
      <c r="L105" s="42">
        <v>0</v>
      </c>
      <c r="M105" s="44">
        <v>6.42</v>
      </c>
      <c r="O105" s="5"/>
    </row>
    <row r="106" spans="1:15" s="4" customFormat="1" ht="14.5" x14ac:dyDescent="0.35">
      <c r="A106" s="3">
        <v>103</v>
      </c>
      <c r="B106" s="40" t="s">
        <v>117</v>
      </c>
      <c r="C106" s="41">
        <v>45</v>
      </c>
      <c r="D106" s="41">
        <v>5</v>
      </c>
      <c r="E106" s="41">
        <v>810</v>
      </c>
      <c r="F106" s="41">
        <v>90</v>
      </c>
      <c r="G106" s="42">
        <v>-0.94</v>
      </c>
      <c r="H106" s="42">
        <v>0</v>
      </c>
      <c r="I106" s="29">
        <v>1182</v>
      </c>
      <c r="J106" s="43">
        <v>9490</v>
      </c>
      <c r="K106" s="42">
        <v>-0.88</v>
      </c>
      <c r="L106" s="42">
        <v>0</v>
      </c>
      <c r="M106" s="44">
        <v>26.27</v>
      </c>
      <c r="O106" s="5"/>
    </row>
    <row r="107" spans="1:15" s="4" customFormat="1" ht="14.5" x14ac:dyDescent="0.35">
      <c r="A107" s="3">
        <v>104</v>
      </c>
      <c r="B107" s="40" t="s">
        <v>107</v>
      </c>
      <c r="C107" s="41">
        <v>36</v>
      </c>
      <c r="D107" s="41">
        <v>4</v>
      </c>
      <c r="E107" s="41">
        <v>54</v>
      </c>
      <c r="F107" s="41">
        <v>6</v>
      </c>
      <c r="G107" s="42">
        <v>-0.33</v>
      </c>
      <c r="H107" s="42">
        <v>0</v>
      </c>
      <c r="I107" s="29">
        <v>704</v>
      </c>
      <c r="J107" s="43">
        <v>1058</v>
      </c>
      <c r="K107" s="42">
        <v>-0.33</v>
      </c>
      <c r="L107" s="42">
        <v>0</v>
      </c>
      <c r="M107" s="44">
        <v>19.559999999999999</v>
      </c>
      <c r="O107" s="5"/>
    </row>
    <row r="108" spans="1:15" s="4" customFormat="1" ht="14.5" x14ac:dyDescent="0.35">
      <c r="A108" s="3">
        <v>105</v>
      </c>
      <c r="B108" s="40" t="s">
        <v>109</v>
      </c>
      <c r="C108" s="41">
        <v>0</v>
      </c>
      <c r="D108" s="41">
        <v>0</v>
      </c>
      <c r="E108" s="41">
        <v>0</v>
      </c>
      <c r="F108" s="41">
        <v>0</v>
      </c>
      <c r="G108" s="42">
        <v>0</v>
      </c>
      <c r="H108" s="42">
        <v>0</v>
      </c>
      <c r="I108" s="29">
        <v>0</v>
      </c>
      <c r="J108" s="43">
        <v>0</v>
      </c>
      <c r="K108" s="42">
        <v>0</v>
      </c>
      <c r="L108" s="42">
        <v>0</v>
      </c>
      <c r="M108" s="44">
        <v>0</v>
      </c>
      <c r="O108" s="5"/>
    </row>
    <row r="109" spans="1:15" s="4" customFormat="1" ht="14.5" x14ac:dyDescent="0.35">
      <c r="A109" s="3">
        <v>106</v>
      </c>
      <c r="B109" s="40" t="s">
        <v>110</v>
      </c>
      <c r="C109" s="41">
        <v>0</v>
      </c>
      <c r="D109" s="41">
        <v>0</v>
      </c>
      <c r="E109" s="41">
        <v>226</v>
      </c>
      <c r="F109" s="41">
        <v>25</v>
      </c>
      <c r="G109" s="42">
        <v>-1</v>
      </c>
      <c r="H109" s="42">
        <v>0</v>
      </c>
      <c r="I109" s="29">
        <v>0</v>
      </c>
      <c r="J109" s="43">
        <v>2328</v>
      </c>
      <c r="K109" s="42">
        <v>-1</v>
      </c>
      <c r="L109" s="42">
        <v>0</v>
      </c>
      <c r="M109" s="44">
        <v>0</v>
      </c>
      <c r="O109" s="5"/>
    </row>
    <row r="110" spans="1:15" s="4" customFormat="1" ht="14.5" x14ac:dyDescent="0.35">
      <c r="A110" s="3">
        <v>107</v>
      </c>
      <c r="B110" s="40" t="s">
        <v>111</v>
      </c>
      <c r="C110" s="41">
        <v>0</v>
      </c>
      <c r="D110" s="41">
        <v>0</v>
      </c>
      <c r="E110" s="41">
        <v>0</v>
      </c>
      <c r="F110" s="41">
        <v>0</v>
      </c>
      <c r="G110" s="42">
        <v>0</v>
      </c>
      <c r="H110" s="42">
        <v>0</v>
      </c>
      <c r="I110" s="29">
        <v>0</v>
      </c>
      <c r="J110" s="43">
        <v>0</v>
      </c>
      <c r="K110" s="42">
        <v>0</v>
      </c>
      <c r="L110" s="42">
        <v>0</v>
      </c>
      <c r="M110" s="44">
        <v>0</v>
      </c>
      <c r="O110" s="5"/>
    </row>
    <row r="111" spans="1:15" ht="14.5" x14ac:dyDescent="0.35">
      <c r="A111" s="3">
        <v>108</v>
      </c>
      <c r="B111" s="40" t="s">
        <v>112</v>
      </c>
      <c r="C111" s="41">
        <v>0</v>
      </c>
      <c r="D111" s="41">
        <v>0</v>
      </c>
      <c r="E111" s="41">
        <v>619</v>
      </c>
      <c r="F111" s="41">
        <v>69</v>
      </c>
      <c r="G111" s="42">
        <v>-1</v>
      </c>
      <c r="H111" s="42">
        <v>0</v>
      </c>
      <c r="I111" s="29">
        <v>0</v>
      </c>
      <c r="J111" s="43">
        <v>5736</v>
      </c>
      <c r="K111" s="42">
        <v>-1</v>
      </c>
      <c r="L111" s="42">
        <v>0</v>
      </c>
      <c r="M111" s="44">
        <v>0</v>
      </c>
    </row>
    <row r="112" spans="1:15" ht="14.5" x14ac:dyDescent="0.35">
      <c r="A112" s="3">
        <v>109</v>
      </c>
      <c r="B112" s="40" t="s">
        <v>124</v>
      </c>
      <c r="C112" s="41">
        <v>0</v>
      </c>
      <c r="D112" s="41">
        <v>0</v>
      </c>
      <c r="E112" s="41">
        <v>3965</v>
      </c>
      <c r="F112" s="41">
        <v>441</v>
      </c>
      <c r="G112" s="42">
        <v>-1</v>
      </c>
      <c r="H112" s="42">
        <v>0</v>
      </c>
      <c r="I112" s="29">
        <v>0</v>
      </c>
      <c r="J112" s="43">
        <v>57490</v>
      </c>
      <c r="K112" s="42">
        <v>-1</v>
      </c>
      <c r="L112" s="42">
        <v>0</v>
      </c>
      <c r="M112" s="44">
        <v>0</v>
      </c>
    </row>
    <row r="113" spans="1:15" ht="14.5" x14ac:dyDescent="0.35">
      <c r="A113" s="3">
        <v>110</v>
      </c>
      <c r="B113" s="40" t="s">
        <v>115</v>
      </c>
      <c r="C113" s="41">
        <v>0</v>
      </c>
      <c r="D113" s="41">
        <v>0</v>
      </c>
      <c r="E113" s="41">
        <v>11455</v>
      </c>
      <c r="F113" s="41">
        <v>1273</v>
      </c>
      <c r="G113" s="42">
        <v>-1</v>
      </c>
      <c r="H113" s="42">
        <v>0</v>
      </c>
      <c r="I113" s="29">
        <v>0</v>
      </c>
      <c r="J113" s="43">
        <v>150896</v>
      </c>
      <c r="K113" s="42">
        <v>-1</v>
      </c>
      <c r="L113" s="42">
        <v>0</v>
      </c>
      <c r="M113" s="44">
        <v>0</v>
      </c>
    </row>
    <row r="114" spans="1:15" ht="16.5" customHeight="1" x14ac:dyDescent="0.35">
      <c r="A114" s="3">
        <v>111</v>
      </c>
      <c r="B114" s="40" t="s">
        <v>122</v>
      </c>
      <c r="C114" s="41">
        <v>0</v>
      </c>
      <c r="D114" s="41">
        <v>0</v>
      </c>
      <c r="E114" s="41">
        <v>4347</v>
      </c>
      <c r="F114" s="41">
        <v>483</v>
      </c>
      <c r="G114" s="42">
        <v>-1</v>
      </c>
      <c r="H114" s="42">
        <v>0</v>
      </c>
      <c r="I114" s="29">
        <v>0</v>
      </c>
      <c r="J114" s="43">
        <v>55443</v>
      </c>
      <c r="K114" s="42">
        <v>-1</v>
      </c>
      <c r="L114" s="42">
        <v>0</v>
      </c>
      <c r="M114" s="44">
        <v>0</v>
      </c>
    </row>
    <row r="115" spans="1:15" ht="16.5" customHeight="1" x14ac:dyDescent="0.35">
      <c r="A115" s="26">
        <v>112</v>
      </c>
      <c r="B115" s="40" t="s">
        <v>118</v>
      </c>
      <c r="C115" s="41">
        <v>0</v>
      </c>
      <c r="D115" s="41">
        <v>0</v>
      </c>
      <c r="E115" s="41">
        <v>203</v>
      </c>
      <c r="F115" s="41">
        <v>23</v>
      </c>
      <c r="G115" s="42">
        <v>-1</v>
      </c>
      <c r="H115" s="42">
        <v>0</v>
      </c>
      <c r="I115" s="29">
        <v>0</v>
      </c>
      <c r="J115" s="43">
        <v>1496</v>
      </c>
      <c r="K115" s="42">
        <v>-1</v>
      </c>
      <c r="L115" s="42">
        <v>0</v>
      </c>
      <c r="M115" s="44">
        <v>0</v>
      </c>
    </row>
    <row r="116" spans="1:15" ht="16.5" customHeight="1" x14ac:dyDescent="0.35">
      <c r="A116" s="26">
        <v>113</v>
      </c>
      <c r="B116" s="40" t="s">
        <v>119</v>
      </c>
      <c r="C116" s="41">
        <v>0</v>
      </c>
      <c r="D116" s="41">
        <v>0</v>
      </c>
      <c r="E116" s="41">
        <v>0</v>
      </c>
      <c r="F116" s="41">
        <v>0</v>
      </c>
      <c r="G116" s="42">
        <v>0</v>
      </c>
      <c r="H116" s="42">
        <v>0</v>
      </c>
      <c r="I116" s="29">
        <v>0</v>
      </c>
      <c r="J116" s="43">
        <v>0</v>
      </c>
      <c r="K116" s="42"/>
      <c r="L116" s="42">
        <v>0</v>
      </c>
      <c r="M116" s="44">
        <v>0</v>
      </c>
    </row>
    <row r="117" spans="1:15" ht="16.5" customHeight="1" thickBot="1" x14ac:dyDescent="0.4">
      <c r="A117" s="26">
        <v>114</v>
      </c>
      <c r="B117" s="45" t="s">
        <v>120</v>
      </c>
      <c r="C117" s="46">
        <v>0</v>
      </c>
      <c r="D117" s="46">
        <v>0</v>
      </c>
      <c r="E117" s="46">
        <f>64+148</f>
        <v>212</v>
      </c>
      <c r="F117" s="46">
        <f>7+16</f>
        <v>23</v>
      </c>
      <c r="G117" s="47">
        <v>-1</v>
      </c>
      <c r="H117" s="47">
        <v>0</v>
      </c>
      <c r="I117" s="48">
        <v>0</v>
      </c>
      <c r="J117" s="49">
        <f>1281+3159</f>
        <v>4440</v>
      </c>
      <c r="K117" s="47">
        <v>-1</v>
      </c>
      <c r="L117" s="47">
        <v>0</v>
      </c>
      <c r="M117" s="50">
        <v>0</v>
      </c>
    </row>
    <row r="118" spans="1:15" ht="14.5" x14ac:dyDescent="0.35">
      <c r="B118"/>
      <c r="C118" s="27">
        <v>0</v>
      </c>
      <c r="D118" s="27">
        <v>0</v>
      </c>
      <c r="E118" s="27"/>
      <c r="F118" s="27"/>
      <c r="G118" s="28"/>
      <c r="H118" s="28"/>
      <c r="I118" s="29"/>
      <c r="J118" s="30"/>
      <c r="K118" s="28"/>
      <c r="L118" s="28"/>
      <c r="M118" s="31"/>
    </row>
    <row r="119" spans="1:15" x14ac:dyDescent="0.35">
      <c r="E119" s="12"/>
      <c r="F119" s="12"/>
      <c r="G119" s="20"/>
      <c r="I119" s="12"/>
      <c r="J119" s="24"/>
      <c r="K119" s="20"/>
    </row>
    <row r="120" spans="1:15" x14ac:dyDescent="0.35">
      <c r="E120" s="12"/>
      <c r="F120" s="12"/>
      <c r="G120" s="20"/>
      <c r="I120" s="12"/>
      <c r="J120" s="24"/>
      <c r="K120" s="20"/>
    </row>
    <row r="121" spans="1:15" x14ac:dyDescent="0.35">
      <c r="E121" s="12"/>
      <c r="F121" s="12"/>
      <c r="G121" s="20"/>
      <c r="I121" s="12"/>
      <c r="J121" s="24"/>
      <c r="K121" s="20"/>
    </row>
    <row r="122" spans="1:15" x14ac:dyDescent="0.35">
      <c r="E122" s="12"/>
      <c r="F122" s="12"/>
      <c r="G122" s="20"/>
      <c r="I122" s="12"/>
      <c r="J122" s="24"/>
      <c r="K122" s="20"/>
    </row>
    <row r="123" spans="1:15" x14ac:dyDescent="0.35">
      <c r="E123" s="12"/>
      <c r="F123" s="12"/>
      <c r="G123" s="20"/>
      <c r="I123" s="12"/>
      <c r="J123" s="24"/>
      <c r="K123" s="20"/>
    </row>
    <row r="124" spans="1:15" s="4" customFormat="1" ht="14.5" x14ac:dyDescent="0.35">
      <c r="A124" s="3"/>
      <c r="B124"/>
      <c r="C124"/>
      <c r="D124" s="10"/>
      <c r="E124" s="11"/>
      <c r="F124" s="13"/>
      <c r="G124" s="14"/>
      <c r="H124" s="15"/>
      <c r="I124"/>
      <c r="J124" s="23"/>
      <c r="K124" s="14"/>
      <c r="L124" s="15"/>
      <c r="M124" s="16"/>
      <c r="O124" s="5"/>
    </row>
    <row r="125" spans="1:15" x14ac:dyDescent="0.35">
      <c r="E125" s="12"/>
      <c r="F125" s="12"/>
      <c r="G125" s="20"/>
      <c r="I125" s="12"/>
      <c r="J125" s="24"/>
      <c r="K125" s="20"/>
    </row>
    <row r="126" spans="1:15" x14ac:dyDescent="0.35">
      <c r="E126" s="12"/>
      <c r="F126" s="12"/>
      <c r="G126" s="20"/>
      <c r="I126" s="12"/>
      <c r="J126" s="24"/>
      <c r="K126" s="20"/>
    </row>
    <row r="127" spans="1:15" x14ac:dyDescent="0.35">
      <c r="E127" s="12"/>
      <c r="F127" s="12"/>
      <c r="G127" s="20"/>
      <c r="I127" s="12"/>
      <c r="J127" s="24"/>
      <c r="K127" s="20"/>
    </row>
    <row r="128" spans="1:15" x14ac:dyDescent="0.35">
      <c r="E128" s="12"/>
      <c r="F128" s="12"/>
      <c r="G128" s="20"/>
      <c r="I128" s="12"/>
      <c r="J128" s="24"/>
      <c r="K128" s="20"/>
    </row>
    <row r="129" spans="5:11" x14ac:dyDescent="0.35">
      <c r="E129" s="12"/>
      <c r="F129" s="12"/>
      <c r="G129" s="20"/>
      <c r="I129" s="12"/>
      <c r="J129" s="24"/>
      <c r="K129" s="20"/>
    </row>
    <row r="130" spans="5:11" x14ac:dyDescent="0.35">
      <c r="E130" s="12"/>
      <c r="F130" s="12"/>
      <c r="G130" s="20"/>
      <c r="I130" s="12"/>
      <c r="J130" s="24"/>
      <c r="K130" s="20"/>
    </row>
    <row r="131" spans="5:11" x14ac:dyDescent="0.35">
      <c r="E131" s="12"/>
      <c r="F131" s="12"/>
      <c r="G131" s="20"/>
      <c r="I131" s="12"/>
      <c r="J131" s="24"/>
      <c r="K131" s="20"/>
    </row>
    <row r="132" spans="5:11" x14ac:dyDescent="0.35">
      <c r="E132" s="12"/>
      <c r="F132" s="12"/>
      <c r="G132" s="20"/>
      <c r="I132" s="12"/>
      <c r="J132" s="24"/>
      <c r="K132" s="20"/>
    </row>
    <row r="133" spans="5:11" x14ac:dyDescent="0.35">
      <c r="E133" s="12"/>
      <c r="F133" s="12"/>
      <c r="G133" s="20"/>
      <c r="I133" s="12"/>
      <c r="J133" s="24"/>
      <c r="K133" s="20"/>
    </row>
    <row r="134" spans="5:11" x14ac:dyDescent="0.35">
      <c r="E134" s="12"/>
      <c r="F134" s="12"/>
      <c r="G134" s="20"/>
      <c r="I134" s="12"/>
      <c r="J134" s="24"/>
      <c r="K134" s="20"/>
    </row>
    <row r="135" spans="5:11" x14ac:dyDescent="0.35">
      <c r="E135" s="12"/>
      <c r="F135" s="12"/>
      <c r="G135" s="20"/>
      <c r="I135" s="12"/>
      <c r="J135" s="24"/>
      <c r="K135" s="20"/>
    </row>
    <row r="136" spans="5:11" x14ac:dyDescent="0.35">
      <c r="E136" s="12"/>
      <c r="F136" s="12"/>
      <c r="G136" s="20"/>
      <c r="I136" s="12"/>
      <c r="J136" s="24"/>
      <c r="K136" s="20"/>
    </row>
  </sheetData>
  <mergeCells count="1">
    <mergeCell ref="A1:M2"/>
  </mergeCells>
  <pageMargins left="0.75" right="0.75" top="1" bottom="1" header="0.5" footer="0.5"/>
  <pageSetup scale="3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dd54ac-53b4-4b9c-9764-650ddb34ee0c">
      <Terms xmlns="http://schemas.microsoft.com/office/infopath/2007/PartnerControls"/>
    </lcf76f155ced4ddcb4097134ff3c332f>
    <TaxCatchAll xmlns="88dc3cb5-10cb-4c38-a643-90f484aae0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F73476160B6742BBF02AE3E9D9CC78" ma:contentTypeVersion="17" ma:contentTypeDescription="Create a new document." ma:contentTypeScope="" ma:versionID="8c6d8ed824490e05771e10ff63f59ead">
  <xsd:schema xmlns:xsd="http://www.w3.org/2001/XMLSchema" xmlns:xs="http://www.w3.org/2001/XMLSchema" xmlns:p="http://schemas.microsoft.com/office/2006/metadata/properties" xmlns:ns2="ebdd54ac-53b4-4b9c-9764-650ddb34ee0c" xmlns:ns3="a7663060-bb0b-43d5-8c84-5a26fffe6d4f" xmlns:ns4="88dc3cb5-10cb-4c38-a643-90f484aae0c8" targetNamespace="http://schemas.microsoft.com/office/2006/metadata/properties" ma:root="true" ma:fieldsID="a367f3ec1ea16dd5dc2b8539f5163cf2" ns2:_="" ns3:_="" ns4:_="">
    <xsd:import namespace="ebdd54ac-53b4-4b9c-9764-650ddb34ee0c"/>
    <xsd:import namespace="a7663060-bb0b-43d5-8c84-5a26fffe6d4f"/>
    <xsd:import namespace="88dc3cb5-10cb-4c38-a643-90f484aae0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dd54ac-53b4-4b9c-9764-650ddb34ee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acfa370-f4c0-4663-b792-6ca78fcdc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663060-bb0b-43d5-8c84-5a26fffe6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dc3cb5-10cb-4c38-a643-90f484aae0c8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F6A9E52-4DC9-4234-9F69-0273835599AB}" ma:internalName="TaxCatchAll" ma:showField="CatchAllData" ma:web="{a7663060-bb0b-43d5-8c84-5a26fffe6d4f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FDD41-1227-4EFF-9131-E65C436CAA7F}">
  <ds:schemaRefs>
    <ds:schemaRef ds:uri="http://schemas.microsoft.com/office/2006/metadata/properties"/>
    <ds:schemaRef ds:uri="http://schemas.microsoft.com/office/infopath/2007/PartnerControls"/>
    <ds:schemaRef ds:uri="ebdd54ac-53b4-4b9c-9764-650ddb34ee0c"/>
    <ds:schemaRef ds:uri="88dc3cb5-10cb-4c38-a643-90f484aae0c8"/>
  </ds:schemaRefs>
</ds:datastoreItem>
</file>

<file path=customXml/itemProps2.xml><?xml version="1.0" encoding="utf-8"?>
<ds:datastoreItem xmlns:ds="http://schemas.openxmlformats.org/officeDocument/2006/customXml" ds:itemID="{62534FBF-B7A2-43DE-963D-81FBE09C7B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dd54ac-53b4-4b9c-9764-650ddb34ee0c"/>
    <ds:schemaRef ds:uri="a7663060-bb0b-43d5-8c84-5a26fffe6d4f"/>
    <ds:schemaRef ds:uri="88dc3cb5-10cb-4c38-a643-90f484aae0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57921B-E7CD-4C52-AD59-7E82C04960B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By Country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Maddison Wyllie-Papali'i</dc:creator>
  <cp:keywords/>
  <dc:description/>
  <cp:lastModifiedBy>Iris Valdivia Corrales</cp:lastModifiedBy>
  <cp:revision/>
  <dcterms:created xsi:type="dcterms:W3CDTF">2024-11-17T22:41:18Z</dcterms:created>
  <dcterms:modified xsi:type="dcterms:W3CDTF">2026-04-22T01:23:52Z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0x01010041F73476160B6742BBF02AE3E9D9CC78</vt:lpwstr>
  </property>
  <property fmtid="{D5CDD505-2E9C-101B-9397-08002B2CF9AE}" pid="3" name="MediaServiceImageTags">
    <vt:lpwstr/>
  </property>
</Properties>
</file>