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nzwinegrowers.sharepoint.com/sites/Sysandstats/Statistics/Export Statistics Stats NZ/2025 - 2026 Export Statistics/"/>
    </mc:Choice>
  </mc:AlternateContent>
  <xr:revisionPtr revIDLastSave="100" documentId="8_{033F1EAF-5B2F-4459-9761-379C17F81667}" xr6:coauthVersionLast="47" xr6:coauthVersionMax="47" xr10:uidLastSave="{7C111610-AEA6-43CD-B38C-F205ED49E204}"/>
  <bookViews>
    <workbookView xWindow="-28920" yWindow="360" windowWidth="29040" windowHeight="15720" xr2:uid="{BC64901F-AF3D-4C63-9570-BC187A06550B}"/>
  </bookViews>
  <sheets>
    <sheet name="By Country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5" i="1" l="1"/>
  <c r="L115" i="1" l="1"/>
  <c r="H115" i="1"/>
  <c r="J115" i="1"/>
  <c r="I115" i="1"/>
  <c r="C115" i="1"/>
  <c r="D115" i="1"/>
  <c r="E115" i="1"/>
  <c r="G115" i="1" l="1"/>
  <c r="K115" i="1" s="1"/>
  <c r="M115" i="1"/>
  <c r="O4" i="1"/>
  <c r="O6" i="1"/>
  <c r="O5" i="1"/>
</calcChain>
</file>

<file path=xl/sharedStrings.xml><?xml version="1.0" encoding="utf-8"?>
<sst xmlns="http://schemas.openxmlformats.org/spreadsheetml/2006/main" count="125" uniqueCount="123">
  <si>
    <t>NEW ZEALAND WINE EXPORTS BY COUNTRY - SEVEN MONTHS TO JANUARY 2026</t>
  </si>
  <si>
    <t>Country of Destination</t>
  </si>
  <si>
    <t>2025 Volume (litres)</t>
  </si>
  <si>
    <t>2025 9le</t>
  </si>
  <si>
    <t>2024 Volume (litres)</t>
  </si>
  <si>
    <t>2024 9le</t>
  </si>
  <si>
    <t>% Change</t>
  </si>
  <si>
    <t>% Share</t>
  </si>
  <si>
    <t>2025 Value (FOB) $</t>
  </si>
  <si>
    <t>2024 Value (FOB) $</t>
  </si>
  <si>
    <t>Average $/L</t>
  </si>
  <si>
    <t>United States of America</t>
  </si>
  <si>
    <t>United Kingdom</t>
  </si>
  <si>
    <t>Australia</t>
  </si>
  <si>
    <t>Canada</t>
  </si>
  <si>
    <t>China, People's Republic of</t>
  </si>
  <si>
    <t>Germany</t>
  </si>
  <si>
    <t>Korea, Republic of</t>
  </si>
  <si>
    <t>Ireland</t>
  </si>
  <si>
    <t>France</t>
  </si>
  <si>
    <t>Singapore</t>
  </si>
  <si>
    <t>Japan</t>
  </si>
  <si>
    <t>Netherlands</t>
  </si>
  <si>
    <t>Hong Kong (Special Administrative Region)</t>
  </si>
  <si>
    <t>Denmark</t>
  </si>
  <si>
    <t>United Arab Emirates</t>
  </si>
  <si>
    <t>Poland</t>
  </si>
  <si>
    <t>Spain</t>
  </si>
  <si>
    <t>Bulgaria</t>
  </si>
  <si>
    <t>Belgium</t>
  </si>
  <si>
    <t>Latvia</t>
  </si>
  <si>
    <t>Sweden</t>
  </si>
  <si>
    <t>Thailand</t>
  </si>
  <si>
    <t>Norway</t>
  </si>
  <si>
    <t>Taiwan</t>
  </si>
  <si>
    <t>Malaysia</t>
  </si>
  <si>
    <t>Fiji</t>
  </si>
  <si>
    <t>Finland</t>
  </si>
  <si>
    <t>South Africa</t>
  </si>
  <si>
    <t>Maldives</t>
  </si>
  <si>
    <t>Italy</t>
  </si>
  <si>
    <t>Israel</t>
  </si>
  <si>
    <t>Cook Islands</t>
  </si>
  <si>
    <t>Brazil</t>
  </si>
  <si>
    <t>Indonesia</t>
  </si>
  <si>
    <t>Switzerland</t>
  </si>
  <si>
    <t>Greece</t>
  </si>
  <si>
    <t>Viet Nam</t>
  </si>
  <si>
    <t>Qatar</t>
  </si>
  <si>
    <t>Ukraine</t>
  </si>
  <si>
    <t>Samoa</t>
  </si>
  <si>
    <t>Bermuda</t>
  </si>
  <si>
    <t>Portugal</t>
  </si>
  <si>
    <t>Philippines</t>
  </si>
  <si>
    <t>French Polynesia</t>
  </si>
  <si>
    <t>Pakistan</t>
  </si>
  <si>
    <t>Serbia</t>
  </si>
  <si>
    <t>Cayman Islands</t>
  </si>
  <si>
    <t>India</t>
  </si>
  <si>
    <t>Lithuania</t>
  </si>
  <si>
    <t>Slovakia</t>
  </si>
  <si>
    <t>Iceland</t>
  </si>
  <si>
    <t>Moldova</t>
  </si>
  <si>
    <t>Puerto Rico</t>
  </si>
  <si>
    <t>Cambodia</t>
  </si>
  <si>
    <t>Mauritius</t>
  </si>
  <si>
    <t>Hungary</t>
  </si>
  <si>
    <t>Kenya</t>
  </si>
  <si>
    <t>Mexico</t>
  </si>
  <si>
    <t>Vanuatu</t>
  </si>
  <si>
    <t>Seychelles</t>
  </si>
  <si>
    <t>Norfolk Island</t>
  </si>
  <si>
    <t>Barbados</t>
  </si>
  <si>
    <t>Uzbekistan</t>
  </si>
  <si>
    <t>Kyrgyzstan</t>
  </si>
  <si>
    <t>Virgin Islands, British</t>
  </si>
  <si>
    <t>Tonga</t>
  </si>
  <si>
    <t>Romania</t>
  </si>
  <si>
    <t>Kazakhstan</t>
  </si>
  <si>
    <t>New Caledonia</t>
  </si>
  <si>
    <t>Turks and Caicos Islands</t>
  </si>
  <si>
    <t>Marshall Islands</t>
  </si>
  <si>
    <t>Malta</t>
  </si>
  <si>
    <t>Austria</t>
  </si>
  <si>
    <t>Bahamas</t>
  </si>
  <si>
    <t>Georgia</t>
  </si>
  <si>
    <t>Costa Rica</t>
  </si>
  <si>
    <t>Papua New Guinea</t>
  </si>
  <si>
    <t>Colombia</t>
  </si>
  <si>
    <t>Peru</t>
  </si>
  <si>
    <t>Niue</t>
  </si>
  <si>
    <t>Sri Lanka</t>
  </si>
  <si>
    <t>Cyprus</t>
  </si>
  <si>
    <t>Guam</t>
  </si>
  <si>
    <t>Macau (Special Administrative Region)</t>
  </si>
  <si>
    <t>Croatia</t>
  </si>
  <si>
    <t>Argentina</t>
  </si>
  <si>
    <t>Antigua and Barbuda</t>
  </si>
  <si>
    <t>Solomon Islands</t>
  </si>
  <si>
    <t>Panama</t>
  </si>
  <si>
    <t>Antarctica</t>
  </si>
  <si>
    <t>Chile</t>
  </si>
  <si>
    <t>Czechia</t>
  </si>
  <si>
    <t>Venezuela</t>
  </si>
  <si>
    <t>Kiribati</t>
  </si>
  <si>
    <t>Virgin Islands, United States</t>
  </si>
  <si>
    <t>Samoa, American</t>
  </si>
  <si>
    <t>Ethiopia</t>
  </si>
  <si>
    <t>Falkland Islands</t>
  </si>
  <si>
    <t>Pitcairn</t>
  </si>
  <si>
    <t>Iran</t>
  </si>
  <si>
    <t>Micronesia, Federated States of</t>
  </si>
  <si>
    <t>St Maarten (Dutch Part)</t>
  </si>
  <si>
    <t>Timor-Leste</t>
  </si>
  <si>
    <t>Uruguay</t>
  </si>
  <si>
    <t>Curacao</t>
  </si>
  <si>
    <t>Destination Unknown - EU</t>
  </si>
  <si>
    <t>Estonia</t>
  </si>
  <si>
    <t>Myanmar</t>
  </si>
  <si>
    <t>Nauru</t>
  </si>
  <si>
    <t>Paraguay</t>
  </si>
  <si>
    <t>Türkiye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</si>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</sst>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  <numFmt numFmtId="165" formatCode="&quot;$&quot;#,##0.00"/>
    <numFmt numFmtId="166" formatCode="_-* #,##0_-;\-* #,##0_-;_-* &quot;-&quot;??_-;_-@_-"/>
  </numFmts>
  <fonts count="9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name val="Tahoma"/>
      <family val="2"/>
    </font>
    <font>
      <sz val="10"/>
      <name val="Tahoma"/>
      <family val="2"/>
    </font>
    <font>
      <b/>
      <sz val="10"/>
      <color indexed="9"/>
      <name val="Tahoma"/>
      <family val="2"/>
    </font>
    <font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2" applyFont="1" applyAlignment="1">
      <alignment vertical="center"/>
    </xf>
    <xf numFmtId="0" fontId="4" fillId="2" borderId="1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 wrapText="1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vertical="center" wrapText="1"/>
    </xf>
    <xf numFmtId="166" fontId="8" fillId="0" borderId="5" xfId="1" applyNumberFormat="1" applyFont="1" applyBorder="1" applyAlignment="1">
      <alignment horizontal="right" vertical="center"/>
    </xf>
    <xf numFmtId="166" fontId="3" fillId="0" borderId="0" xfId="1" applyNumberFormat="1" applyFont="1" applyAlignment="1">
      <alignment vertical="center"/>
    </xf>
    <xf numFmtId="166" fontId="3" fillId="0" borderId="0" xfId="2" applyNumberFormat="1" applyFont="1" applyAlignment="1">
      <alignment vertical="center"/>
    </xf>
    <xf numFmtId="166" fontId="5" fillId="0" borderId="0" xfId="1" applyNumberFormat="1" applyFont="1"/>
    <xf numFmtId="3" fontId="0" fillId="0" borderId="0" xfId="0" applyNumberFormat="1"/>
    <xf numFmtId="9" fontId="8" fillId="0" borderId="5" xfId="3" applyFont="1" applyBorder="1" applyAlignment="1">
      <alignment horizontal="right" vertical="center"/>
    </xf>
    <xf numFmtId="166" fontId="3" fillId="0" borderId="0" xfId="1" applyNumberFormat="1" applyFont="1" applyBorder="1" applyAlignment="1">
      <alignment vertical="center"/>
    </xf>
    <xf numFmtId="166" fontId="5" fillId="0" borderId="0" xfId="1" applyNumberFormat="1" applyFont="1" applyBorder="1"/>
    <xf numFmtId="9" fontId="5" fillId="0" borderId="0" xfId="3" applyFont="1" applyBorder="1"/>
    <xf numFmtId="164" fontId="6" fillId="0" borderId="0" xfId="4" applyNumberFormat="1" applyFont="1" applyBorder="1" applyAlignment="1">
      <alignment vertical="center"/>
    </xf>
    <xf numFmtId="165" fontId="6" fillId="0" borderId="0" xfId="2" applyNumberFormat="1" applyFont="1" applyAlignment="1">
      <alignment vertical="center"/>
    </xf>
    <xf numFmtId="166" fontId="4" fillId="2" borderId="6" xfId="1" applyNumberFormat="1" applyFont="1" applyFill="1" applyBorder="1" applyAlignment="1">
      <alignment horizontal="center" vertical="center"/>
    </xf>
    <xf numFmtId="0" fontId="8" fillId="0" borderId="7" xfId="2" applyFont="1" applyBorder="1" applyAlignment="1">
      <alignment horizontal="left" vertical="center"/>
    </xf>
    <xf numFmtId="0" fontId="4" fillId="2" borderId="9" xfId="2" applyFont="1" applyFill="1" applyBorder="1" applyAlignment="1">
      <alignment horizontal="center" vertical="center"/>
    </xf>
    <xf numFmtId="9" fontId="4" fillId="2" borderId="6" xfId="3" applyFont="1" applyFill="1" applyBorder="1" applyAlignment="1">
      <alignment horizontal="center" vertical="center"/>
    </xf>
    <xf numFmtId="9" fontId="3" fillId="0" borderId="0" xfId="3" applyFont="1" applyBorder="1" applyAlignment="1">
      <alignment vertical="center"/>
    </xf>
    <xf numFmtId="9" fontId="3" fillId="0" borderId="0" xfId="3" applyFont="1" applyAlignment="1">
      <alignment vertical="center"/>
    </xf>
    <xf numFmtId="165" fontId="4" fillId="2" borderId="6" xfId="1" applyNumberFormat="1" applyFont="1" applyFill="1" applyBorder="1" applyAlignment="1">
      <alignment horizontal="center" vertical="center"/>
    </xf>
    <xf numFmtId="165" fontId="0" fillId="0" borderId="0" xfId="0" applyNumberFormat="1"/>
    <xf numFmtId="165" fontId="3" fillId="0" borderId="0" xfId="1" applyNumberFormat="1" applyFont="1" applyBorder="1" applyAlignment="1">
      <alignment vertical="center"/>
    </xf>
    <xf numFmtId="165" fontId="3" fillId="0" borderId="0" xfId="1" applyNumberFormat="1" applyFont="1" applyAlignment="1">
      <alignment vertical="center"/>
    </xf>
    <xf numFmtId="44" fontId="8" fillId="0" borderId="5" xfId="5" applyFont="1" applyBorder="1" applyAlignment="1">
      <alignment horizontal="right" vertical="center"/>
    </xf>
    <xf numFmtId="44" fontId="8" fillId="0" borderId="2" xfId="5" applyFont="1" applyBorder="1" applyAlignment="1">
      <alignment horizontal="right" vertical="center"/>
    </xf>
    <xf numFmtId="0" fontId="2" fillId="0" borderId="0" xfId="2" applyFont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166" fontId="0" fillId="0" borderId="0" xfId="1" applyNumberFormat="1" applyFont="1"/>
    <xf numFmtId="9" fontId="0" fillId="0" borderId="0" xfId="3" applyFont="1"/>
    <xf numFmtId="10" fontId="0" fillId="0" borderId="0" xfId="3" applyNumberFormat="1" applyFont="1"/>
    <xf numFmtId="8" fontId="0" fillId="0" borderId="0" xfId="0" applyNumberFormat="1"/>
  </cellXfs>
  <cellStyles count="6">
    <cellStyle name="Comma" xfId="1" builtinId="3"/>
    <cellStyle name="Currency" xfId="5" builtinId="4"/>
    <cellStyle name="Normal" xfId="0" builtinId="0"/>
    <cellStyle name="Normal 3" xfId="2" xr:uid="{612C41CD-D8CA-4817-8401-56F1834287F5}"/>
    <cellStyle name="Percent" xfId="3" builtinId="5"/>
    <cellStyle name="Percent 2" xfId="4" xr:uid="{1F2A3BAD-B9F7-407D-968C-1F4DB82205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3918B-F616-421D-AA89-A0F9677D1F3B}">
  <sheetPr>
    <pageSetUpPr fitToPage="1"/>
  </sheetPr>
  <dimension ref="A1:O133"/>
  <sheetViews>
    <sheetView tabSelected="1" zoomScale="90" zoomScaleNormal="90" workbookViewId="0">
      <pane ySplit="3" topLeftCell="A88" activePane="bottomLeft" state="frozen"/>
      <selection pane="bottomLeft" activeCell="B118" sqref="B118"/>
    </sheetView>
  </sheetViews>
  <sheetFormatPr defaultColWidth="9.26953125" defaultRowHeight="12.5" x14ac:dyDescent="0.35"/>
  <cols>
    <col min="1" max="1" width="4.26953125" style="8" bestFit="1" customWidth="1"/>
    <col min="2" max="2" width="42.26953125" style="9" bestFit="1" customWidth="1"/>
    <col min="3" max="3" width="22" style="11" bestFit="1" customWidth="1"/>
    <col min="4" max="4" width="13.26953125" style="11" bestFit="1" customWidth="1"/>
    <col min="5" max="5" width="21.81640625" style="11" customWidth="1"/>
    <col min="6" max="6" width="13.26953125" style="11" bestFit="1" customWidth="1"/>
    <col min="7" max="7" width="12.26953125" style="26" bestFit="1" customWidth="1"/>
    <col min="8" max="8" width="9.1796875" style="1" bestFit="1" customWidth="1"/>
    <col min="9" max="9" width="20.81640625" style="11" bestFit="1" customWidth="1"/>
    <col min="10" max="10" width="20.81640625" style="30" bestFit="1" customWidth="1"/>
    <col min="11" max="11" width="12.26953125" style="26" bestFit="1" customWidth="1"/>
    <col min="12" max="12" width="14.54296875" style="1" bestFit="1" customWidth="1"/>
    <col min="13" max="13" width="12.453125" style="1" bestFit="1" customWidth="1"/>
    <col min="14" max="14" width="9.26953125" style="1"/>
    <col min="15" max="15" width="40.26953125" style="1" hidden="1" customWidth="1"/>
    <col min="16" max="16384" width="9.26953125" style="1"/>
  </cols>
  <sheetData>
    <row r="1" spans="1:15" ht="17.25" customHeight="1" x14ac:dyDescent="0.3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5" ht="17.25" customHeight="1" thickBot="1" x14ac:dyDescent="0.4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5" ht="21" customHeight="1" thickBot="1" x14ac:dyDescent="0.4">
      <c r="A3" s="2"/>
      <c r="B3" s="3" t="s">
        <v>1</v>
      </c>
      <c r="C3" s="21" t="s">
        <v>2</v>
      </c>
      <c r="D3" s="21" t="s">
        <v>3</v>
      </c>
      <c r="E3" s="21" t="s">
        <v>4</v>
      </c>
      <c r="F3" s="21" t="s">
        <v>5</v>
      </c>
      <c r="G3" s="24" t="s">
        <v>6</v>
      </c>
      <c r="H3" s="4" t="s">
        <v>7</v>
      </c>
      <c r="I3" s="21" t="s">
        <v>8</v>
      </c>
      <c r="J3" s="27" t="s">
        <v>9</v>
      </c>
      <c r="K3" s="24" t="s">
        <v>6</v>
      </c>
      <c r="L3" s="4" t="s">
        <v>7</v>
      </c>
      <c r="M3" s="23" t="s">
        <v>10</v>
      </c>
      <c r="O3" s="12"/>
    </row>
    <row r="4" spans="1:15" s="6" customFormat="1" ht="14.5" x14ac:dyDescent="0.35">
      <c r="A4" s="5">
        <v>1</v>
      </c>
      <c r="B4" t="s">
        <v>11</v>
      </c>
      <c r="C4" s="35">
        <v>55478449</v>
      </c>
      <c r="D4" s="35">
        <v>6164272</v>
      </c>
      <c r="E4" s="35">
        <v>52703623</v>
      </c>
      <c r="F4" s="35">
        <v>5855958</v>
      </c>
      <c r="G4" s="36">
        <v>0.05</v>
      </c>
      <c r="H4" s="36">
        <v>0.30099999999999999</v>
      </c>
      <c r="I4" s="35">
        <v>417500528</v>
      </c>
      <c r="J4" s="35">
        <v>442491594</v>
      </c>
      <c r="K4" s="36">
        <v>-0.06</v>
      </c>
      <c r="L4" s="37">
        <v>0.33600000000000002</v>
      </c>
      <c r="M4" s="38">
        <v>7.53</v>
      </c>
      <c r="O4" s="7">
        <f>C4-41621896</f>
        <v>13856553</v>
      </c>
    </row>
    <row r="5" spans="1:15" s="6" customFormat="1" ht="14.5" x14ac:dyDescent="0.35">
      <c r="A5" s="5">
        <v>2</v>
      </c>
      <c r="B5" t="s">
        <v>12</v>
      </c>
      <c r="C5" s="35">
        <v>49936511</v>
      </c>
      <c r="D5" s="35">
        <v>5548501</v>
      </c>
      <c r="E5" s="35">
        <v>40436698</v>
      </c>
      <c r="F5" s="35">
        <v>4492966</v>
      </c>
      <c r="G5" s="36">
        <v>0.23</v>
      </c>
      <c r="H5" s="36">
        <v>0.27100000000000002</v>
      </c>
      <c r="I5" s="35">
        <v>251863514</v>
      </c>
      <c r="J5" s="35">
        <v>227345498</v>
      </c>
      <c r="K5" s="36">
        <v>0.11</v>
      </c>
      <c r="L5" s="37">
        <v>0.20300000000000001</v>
      </c>
      <c r="M5" s="38">
        <v>5.04</v>
      </c>
      <c r="O5" s="7">
        <f>C5-36864085</f>
        <v>13072426</v>
      </c>
    </row>
    <row r="6" spans="1:15" s="6" customFormat="1" ht="14.5" x14ac:dyDescent="0.35">
      <c r="A6" s="5">
        <v>3</v>
      </c>
      <c r="B6" t="s">
        <v>13</v>
      </c>
      <c r="C6" s="35">
        <v>37301760</v>
      </c>
      <c r="D6" s="35">
        <v>4144640</v>
      </c>
      <c r="E6" s="35">
        <v>32499575</v>
      </c>
      <c r="F6" s="35">
        <v>3611064</v>
      </c>
      <c r="G6" s="36">
        <v>0.15</v>
      </c>
      <c r="H6" s="36">
        <v>0.20200000000000001</v>
      </c>
      <c r="I6" s="35">
        <v>211621119</v>
      </c>
      <c r="J6" s="35">
        <v>205428566</v>
      </c>
      <c r="K6" s="36">
        <v>0.03</v>
      </c>
      <c r="L6" s="37">
        <v>0.17</v>
      </c>
      <c r="M6" s="38">
        <v>5.67</v>
      </c>
      <c r="O6" s="7">
        <f>C6-29820570</f>
        <v>7481190</v>
      </c>
    </row>
    <row r="7" spans="1:15" s="6" customFormat="1" ht="14.5" x14ac:dyDescent="0.35">
      <c r="A7" s="5">
        <v>4</v>
      </c>
      <c r="B7" t="s">
        <v>14</v>
      </c>
      <c r="C7" s="35">
        <v>9840098</v>
      </c>
      <c r="D7" s="35">
        <v>1093344</v>
      </c>
      <c r="E7" s="35">
        <v>8420927</v>
      </c>
      <c r="F7" s="35">
        <v>935659</v>
      </c>
      <c r="G7" s="36">
        <v>0.17</v>
      </c>
      <c r="H7" s="36">
        <v>5.2999999999999999E-2</v>
      </c>
      <c r="I7" s="35">
        <v>105895133</v>
      </c>
      <c r="J7" s="35">
        <v>100454436</v>
      </c>
      <c r="K7" s="36">
        <v>0.05</v>
      </c>
      <c r="L7" s="37">
        <v>8.5000000000000006E-2</v>
      </c>
      <c r="M7" s="38">
        <v>10.76</v>
      </c>
      <c r="O7" s="7"/>
    </row>
    <row r="8" spans="1:15" s="6" customFormat="1" ht="14.5" x14ac:dyDescent="0.35">
      <c r="A8" s="5">
        <v>5</v>
      </c>
      <c r="B8" t="s">
        <v>16</v>
      </c>
      <c r="C8" s="35">
        <v>7963441</v>
      </c>
      <c r="D8" s="35">
        <v>884827</v>
      </c>
      <c r="E8" s="35">
        <v>6783945</v>
      </c>
      <c r="F8" s="35">
        <v>753772</v>
      </c>
      <c r="G8" s="36">
        <v>0.17</v>
      </c>
      <c r="H8" s="36">
        <v>4.2999999999999997E-2</v>
      </c>
      <c r="I8" s="35">
        <v>31093570</v>
      </c>
      <c r="J8" s="35">
        <v>30768660</v>
      </c>
      <c r="K8" s="36">
        <v>0.01</v>
      </c>
      <c r="L8" s="37">
        <v>2.5000000000000001E-2</v>
      </c>
      <c r="M8" s="38">
        <v>3.9</v>
      </c>
      <c r="O8" s="7"/>
    </row>
    <row r="9" spans="1:15" s="6" customFormat="1" ht="14.5" x14ac:dyDescent="0.35">
      <c r="A9" s="5">
        <v>6</v>
      </c>
      <c r="B9" t="s">
        <v>17</v>
      </c>
      <c r="C9" s="35">
        <v>3603455</v>
      </c>
      <c r="D9" s="35">
        <v>400384</v>
      </c>
      <c r="E9" s="35">
        <v>2163310</v>
      </c>
      <c r="F9" s="35">
        <v>240368</v>
      </c>
      <c r="G9" s="36">
        <v>0.67</v>
      </c>
      <c r="H9" s="36">
        <v>0.02</v>
      </c>
      <c r="I9" s="35">
        <v>29068807</v>
      </c>
      <c r="J9" s="35">
        <v>20236396</v>
      </c>
      <c r="K9" s="36">
        <v>0.44</v>
      </c>
      <c r="L9" s="37">
        <v>2.3E-2</v>
      </c>
      <c r="M9" s="38">
        <v>8.07</v>
      </c>
      <c r="O9" s="7"/>
    </row>
    <row r="10" spans="1:15" s="6" customFormat="1" ht="14.5" x14ac:dyDescent="0.35">
      <c r="A10" s="5">
        <v>7</v>
      </c>
      <c r="B10" t="s">
        <v>15</v>
      </c>
      <c r="C10" s="35">
        <v>3156610</v>
      </c>
      <c r="D10" s="35">
        <v>350734</v>
      </c>
      <c r="E10" s="35">
        <v>1865581</v>
      </c>
      <c r="F10" s="35">
        <v>207287</v>
      </c>
      <c r="G10" s="36">
        <v>0.69</v>
      </c>
      <c r="H10" s="36">
        <v>1.7000000000000001E-2</v>
      </c>
      <c r="I10" s="35">
        <v>34492400</v>
      </c>
      <c r="J10" s="35">
        <v>29200247</v>
      </c>
      <c r="K10" s="36">
        <v>0.18</v>
      </c>
      <c r="L10" s="37">
        <v>2.8000000000000001E-2</v>
      </c>
      <c r="M10" s="38">
        <v>10.93</v>
      </c>
      <c r="O10" s="7"/>
    </row>
    <row r="11" spans="1:15" s="6" customFormat="1" ht="14.5" x14ac:dyDescent="0.35">
      <c r="A11" s="5">
        <v>8</v>
      </c>
      <c r="B11" t="s">
        <v>19</v>
      </c>
      <c r="C11" s="35">
        <v>2509557</v>
      </c>
      <c r="D11" s="35">
        <v>278840</v>
      </c>
      <c r="E11" s="35">
        <v>2905726</v>
      </c>
      <c r="F11" s="35">
        <v>322858</v>
      </c>
      <c r="G11" s="36">
        <v>-0.14000000000000001</v>
      </c>
      <c r="H11" s="36">
        <v>1.4E-2</v>
      </c>
      <c r="I11" s="35">
        <v>18994213</v>
      </c>
      <c r="J11" s="35">
        <v>22681335</v>
      </c>
      <c r="K11" s="36">
        <v>-0.16</v>
      </c>
      <c r="L11" s="37">
        <v>1.4999999999999999E-2</v>
      </c>
      <c r="M11" s="38">
        <v>7.57</v>
      </c>
      <c r="O11" s="7"/>
    </row>
    <row r="12" spans="1:15" s="6" customFormat="1" ht="14.5" x14ac:dyDescent="0.35">
      <c r="A12" s="5">
        <v>9</v>
      </c>
      <c r="B12" t="s">
        <v>18</v>
      </c>
      <c r="C12" s="35">
        <v>2390093</v>
      </c>
      <c r="D12" s="35">
        <v>265566</v>
      </c>
      <c r="E12" s="35">
        <v>2131402</v>
      </c>
      <c r="F12" s="35">
        <v>236822</v>
      </c>
      <c r="G12" s="36">
        <v>0.12</v>
      </c>
      <c r="H12" s="36">
        <v>1.2999999999999999E-2</v>
      </c>
      <c r="I12" s="35">
        <v>27362040</v>
      </c>
      <c r="J12" s="35">
        <v>22159255</v>
      </c>
      <c r="K12" s="36">
        <v>0.23</v>
      </c>
      <c r="L12" s="37">
        <v>2.1999999999999999E-2</v>
      </c>
      <c r="M12" s="38">
        <v>11.45</v>
      </c>
      <c r="O12" s="7"/>
    </row>
    <row r="13" spans="1:15" s="6" customFormat="1" ht="14.5" x14ac:dyDescent="0.35">
      <c r="A13" s="5">
        <v>10</v>
      </c>
      <c r="B13" t="s">
        <v>27</v>
      </c>
      <c r="C13" s="35">
        <v>1275458</v>
      </c>
      <c r="D13" s="35">
        <v>141718</v>
      </c>
      <c r="E13" s="35">
        <v>603308</v>
      </c>
      <c r="F13" s="35">
        <v>67034</v>
      </c>
      <c r="G13" s="36">
        <v>1.1100000000000001</v>
      </c>
      <c r="H13" s="36">
        <v>7.0000000000000001E-3</v>
      </c>
      <c r="I13" s="35">
        <v>4601571</v>
      </c>
      <c r="J13" s="35">
        <v>2901764</v>
      </c>
      <c r="K13" s="36">
        <v>0.59</v>
      </c>
      <c r="L13" s="37">
        <v>4.0000000000000001E-3</v>
      </c>
      <c r="M13" s="38">
        <v>3.61</v>
      </c>
      <c r="O13" s="7"/>
    </row>
    <row r="14" spans="1:15" s="6" customFormat="1" ht="14.5" x14ac:dyDescent="0.35">
      <c r="A14" s="5">
        <v>11</v>
      </c>
      <c r="B14" t="s">
        <v>22</v>
      </c>
      <c r="C14" s="35">
        <v>1062947</v>
      </c>
      <c r="D14" s="35">
        <v>118105</v>
      </c>
      <c r="E14" s="35">
        <v>1048090</v>
      </c>
      <c r="F14" s="35">
        <v>116454</v>
      </c>
      <c r="G14" s="36">
        <v>0.01</v>
      </c>
      <c r="H14" s="36">
        <v>6.0000000000000001E-3</v>
      </c>
      <c r="I14" s="35">
        <v>10504990</v>
      </c>
      <c r="J14" s="35">
        <v>10046488</v>
      </c>
      <c r="K14" s="36">
        <v>0.05</v>
      </c>
      <c r="L14" s="37">
        <v>8.0000000000000002E-3</v>
      </c>
      <c r="M14" s="38">
        <v>9.8800000000000008</v>
      </c>
      <c r="O14" s="7"/>
    </row>
    <row r="15" spans="1:15" s="6" customFormat="1" ht="14.5" x14ac:dyDescent="0.35">
      <c r="A15" s="5">
        <v>12</v>
      </c>
      <c r="B15" t="s">
        <v>21</v>
      </c>
      <c r="C15" s="35">
        <v>941377</v>
      </c>
      <c r="D15" s="35">
        <v>104597</v>
      </c>
      <c r="E15" s="35">
        <v>760469</v>
      </c>
      <c r="F15" s="35">
        <v>84497</v>
      </c>
      <c r="G15" s="36">
        <v>0.24</v>
      </c>
      <c r="H15" s="36">
        <v>5.0000000000000001E-3</v>
      </c>
      <c r="I15" s="35">
        <v>11946198</v>
      </c>
      <c r="J15" s="35">
        <v>9600857</v>
      </c>
      <c r="K15" s="36">
        <v>0.24</v>
      </c>
      <c r="L15" s="37">
        <v>0.01</v>
      </c>
      <c r="M15" s="38">
        <v>12.69</v>
      </c>
      <c r="O15" s="7"/>
    </row>
    <row r="16" spans="1:15" s="6" customFormat="1" ht="14.5" x14ac:dyDescent="0.35">
      <c r="A16" s="5">
        <v>13</v>
      </c>
      <c r="B16" t="s">
        <v>20</v>
      </c>
      <c r="C16" s="35">
        <v>894829</v>
      </c>
      <c r="D16" s="35">
        <v>99425</v>
      </c>
      <c r="E16" s="35">
        <v>776768</v>
      </c>
      <c r="F16" s="35">
        <v>86308</v>
      </c>
      <c r="G16" s="36">
        <v>0.15</v>
      </c>
      <c r="H16" s="36">
        <v>5.0000000000000001E-3</v>
      </c>
      <c r="I16" s="35">
        <v>16393059</v>
      </c>
      <c r="J16" s="35">
        <v>15143356</v>
      </c>
      <c r="K16" s="36">
        <v>0.08</v>
      </c>
      <c r="L16" s="37">
        <v>1.2999999999999999E-2</v>
      </c>
      <c r="M16" s="38">
        <v>18.32</v>
      </c>
      <c r="O16" s="7"/>
    </row>
    <row r="17" spans="1:15" s="6" customFormat="1" ht="14.5" x14ac:dyDescent="0.35">
      <c r="A17" s="5">
        <v>14</v>
      </c>
      <c r="B17" t="s">
        <v>24</v>
      </c>
      <c r="C17" s="35">
        <v>862575</v>
      </c>
      <c r="D17" s="35">
        <v>95842</v>
      </c>
      <c r="E17" s="35">
        <v>662818</v>
      </c>
      <c r="F17" s="35">
        <v>73646</v>
      </c>
      <c r="G17" s="36">
        <v>0.3</v>
      </c>
      <c r="H17" s="36">
        <v>5.0000000000000001E-3</v>
      </c>
      <c r="I17" s="35">
        <v>6260494</v>
      </c>
      <c r="J17" s="35">
        <v>5817709</v>
      </c>
      <c r="K17" s="36">
        <v>0.08</v>
      </c>
      <c r="L17" s="37">
        <v>5.0000000000000001E-3</v>
      </c>
      <c r="M17" s="38">
        <v>7.26</v>
      </c>
      <c r="O17" s="7"/>
    </row>
    <row r="18" spans="1:15" s="6" customFormat="1" ht="14.5" x14ac:dyDescent="0.35">
      <c r="A18" s="5">
        <v>15</v>
      </c>
      <c r="B18" t="s">
        <v>28</v>
      </c>
      <c r="C18" s="35">
        <v>761019</v>
      </c>
      <c r="D18" s="35">
        <v>84558</v>
      </c>
      <c r="E18" s="35">
        <v>945022</v>
      </c>
      <c r="F18" s="35">
        <v>105002</v>
      </c>
      <c r="G18" s="36">
        <v>-0.19</v>
      </c>
      <c r="H18" s="36">
        <v>4.0000000000000001E-3</v>
      </c>
      <c r="I18" s="35">
        <v>4459613</v>
      </c>
      <c r="J18" s="35">
        <v>5115422</v>
      </c>
      <c r="K18" s="36">
        <v>-0.13</v>
      </c>
      <c r="L18" s="37">
        <v>4.0000000000000001E-3</v>
      </c>
      <c r="M18" s="38">
        <v>5.86</v>
      </c>
      <c r="O18" s="7"/>
    </row>
    <row r="19" spans="1:15" s="6" customFormat="1" ht="14.5" x14ac:dyDescent="0.35">
      <c r="A19" s="5">
        <v>16</v>
      </c>
      <c r="B19" t="s">
        <v>26</v>
      </c>
      <c r="C19" s="35">
        <v>738084</v>
      </c>
      <c r="D19" s="35">
        <v>82009</v>
      </c>
      <c r="E19" s="35">
        <v>505492</v>
      </c>
      <c r="F19" s="35">
        <v>56166</v>
      </c>
      <c r="G19" s="36">
        <v>0.46</v>
      </c>
      <c r="H19" s="36">
        <v>4.0000000000000001E-3</v>
      </c>
      <c r="I19" s="35">
        <v>4806165</v>
      </c>
      <c r="J19" s="35">
        <v>3658538</v>
      </c>
      <c r="K19" s="36">
        <v>0.31</v>
      </c>
      <c r="L19" s="37">
        <v>4.0000000000000001E-3</v>
      </c>
      <c r="M19" s="38">
        <v>6.51</v>
      </c>
      <c r="O19" s="7"/>
    </row>
    <row r="20" spans="1:15" s="6" customFormat="1" ht="14.5" x14ac:dyDescent="0.35">
      <c r="A20" s="5">
        <v>17</v>
      </c>
      <c r="B20" t="s">
        <v>29</v>
      </c>
      <c r="C20" s="35">
        <v>633137</v>
      </c>
      <c r="D20" s="35">
        <v>70349</v>
      </c>
      <c r="E20" s="35">
        <v>1106367</v>
      </c>
      <c r="F20" s="35">
        <v>122930</v>
      </c>
      <c r="G20" s="36">
        <v>-0.43</v>
      </c>
      <c r="H20" s="36">
        <v>3.0000000000000001E-3</v>
      </c>
      <c r="I20" s="35">
        <v>4035643</v>
      </c>
      <c r="J20" s="35">
        <v>6149583</v>
      </c>
      <c r="K20" s="36">
        <v>-0.34</v>
      </c>
      <c r="L20" s="37">
        <v>3.0000000000000001E-3</v>
      </c>
      <c r="M20" s="38">
        <v>6.37</v>
      </c>
      <c r="O20" s="7"/>
    </row>
    <row r="21" spans="1:15" s="6" customFormat="1" ht="14.5" x14ac:dyDescent="0.35">
      <c r="A21" s="5">
        <v>18</v>
      </c>
      <c r="B21" t="s">
        <v>23</v>
      </c>
      <c r="C21" s="35">
        <v>596636</v>
      </c>
      <c r="D21" s="35">
        <v>66293</v>
      </c>
      <c r="E21" s="35">
        <v>455869</v>
      </c>
      <c r="F21" s="35">
        <v>50652</v>
      </c>
      <c r="G21" s="36">
        <v>0.31</v>
      </c>
      <c r="H21" s="36">
        <v>3.0000000000000001E-3</v>
      </c>
      <c r="I21" s="35">
        <v>9947675</v>
      </c>
      <c r="J21" s="35">
        <v>7862451</v>
      </c>
      <c r="K21" s="36">
        <v>0.27</v>
      </c>
      <c r="L21" s="37">
        <v>8.0000000000000002E-3</v>
      </c>
      <c r="M21" s="38">
        <v>16.670000000000002</v>
      </c>
      <c r="O21" s="7"/>
    </row>
    <row r="22" spans="1:15" s="6" customFormat="1" ht="14.5" x14ac:dyDescent="0.35">
      <c r="A22" s="5">
        <v>19</v>
      </c>
      <c r="B22" t="s">
        <v>31</v>
      </c>
      <c r="C22" s="35">
        <v>454753</v>
      </c>
      <c r="D22" s="35">
        <v>50528</v>
      </c>
      <c r="E22" s="35">
        <v>549342</v>
      </c>
      <c r="F22" s="35">
        <v>61038</v>
      </c>
      <c r="G22" s="36">
        <v>-0.17</v>
      </c>
      <c r="H22" s="36">
        <v>2E-3</v>
      </c>
      <c r="I22" s="35">
        <v>3798803</v>
      </c>
      <c r="J22" s="35">
        <v>5042187</v>
      </c>
      <c r="K22" s="36">
        <v>-0.25</v>
      </c>
      <c r="L22" s="37">
        <v>3.0000000000000001E-3</v>
      </c>
      <c r="M22" s="38">
        <v>8.35</v>
      </c>
      <c r="O22" s="7"/>
    </row>
    <row r="23" spans="1:15" s="6" customFormat="1" ht="14.5" x14ac:dyDescent="0.35">
      <c r="A23" s="5">
        <v>20</v>
      </c>
      <c r="B23" t="s">
        <v>25</v>
      </c>
      <c r="C23" s="35">
        <v>428679</v>
      </c>
      <c r="D23" s="35">
        <v>47631</v>
      </c>
      <c r="E23" s="35">
        <v>261590</v>
      </c>
      <c r="F23" s="35">
        <v>29066</v>
      </c>
      <c r="G23" s="36">
        <v>0.64</v>
      </c>
      <c r="H23" s="36">
        <v>2E-3</v>
      </c>
      <c r="I23" s="35">
        <v>5924666</v>
      </c>
      <c r="J23" s="35">
        <v>3385587</v>
      </c>
      <c r="K23" s="36">
        <v>0.75</v>
      </c>
      <c r="L23" s="37">
        <v>5.0000000000000001E-3</v>
      </c>
      <c r="M23" s="38">
        <v>13.82</v>
      </c>
      <c r="O23" s="7"/>
    </row>
    <row r="24" spans="1:15" s="6" customFormat="1" ht="14.5" x14ac:dyDescent="0.35">
      <c r="A24" s="5">
        <v>21</v>
      </c>
      <c r="B24" t="s">
        <v>30</v>
      </c>
      <c r="C24" s="35">
        <v>414372</v>
      </c>
      <c r="D24" s="35">
        <v>46041</v>
      </c>
      <c r="E24" s="35">
        <v>90295</v>
      </c>
      <c r="F24" s="35">
        <v>10033</v>
      </c>
      <c r="G24" s="36">
        <v>3.59</v>
      </c>
      <c r="H24" s="36">
        <v>2E-3</v>
      </c>
      <c r="I24" s="35">
        <v>3851638</v>
      </c>
      <c r="J24" s="35">
        <v>893856</v>
      </c>
      <c r="K24" s="36">
        <v>3.31</v>
      </c>
      <c r="L24" s="37">
        <v>3.0000000000000001E-3</v>
      </c>
      <c r="M24" s="38">
        <v>9.3000000000000007</v>
      </c>
      <c r="O24" s="7"/>
    </row>
    <row r="25" spans="1:15" s="6" customFormat="1" ht="14.5" x14ac:dyDescent="0.35">
      <c r="A25" s="5">
        <v>22</v>
      </c>
      <c r="B25" t="s">
        <v>38</v>
      </c>
      <c r="C25" s="35">
        <v>400325</v>
      </c>
      <c r="D25" s="35">
        <v>44481</v>
      </c>
      <c r="E25" s="35">
        <v>24977</v>
      </c>
      <c r="F25" s="35">
        <v>2775</v>
      </c>
      <c r="G25" s="36">
        <v>15.03</v>
      </c>
      <c r="H25" s="36">
        <v>2E-3</v>
      </c>
      <c r="I25" s="35">
        <v>1218898</v>
      </c>
      <c r="J25" s="35">
        <v>109026</v>
      </c>
      <c r="K25" s="36">
        <v>10.18</v>
      </c>
      <c r="L25" s="37">
        <v>1E-3</v>
      </c>
      <c r="M25" s="38">
        <v>3.04</v>
      </c>
      <c r="O25" s="7"/>
    </row>
    <row r="26" spans="1:15" s="6" customFormat="1" ht="14.5" x14ac:dyDescent="0.35">
      <c r="A26" s="5">
        <v>23</v>
      </c>
      <c r="B26" t="s">
        <v>33</v>
      </c>
      <c r="C26" s="35">
        <v>354380</v>
      </c>
      <c r="D26" s="35">
        <v>39376</v>
      </c>
      <c r="E26" s="35">
        <v>265273</v>
      </c>
      <c r="F26" s="35">
        <v>29475</v>
      </c>
      <c r="G26" s="36">
        <v>0.34</v>
      </c>
      <c r="H26" s="36">
        <v>2E-3</v>
      </c>
      <c r="I26" s="35">
        <v>2414899</v>
      </c>
      <c r="J26" s="35">
        <v>1724523</v>
      </c>
      <c r="K26" s="36">
        <v>0.4</v>
      </c>
      <c r="L26" s="37">
        <v>2E-3</v>
      </c>
      <c r="M26" s="38">
        <v>6.81</v>
      </c>
      <c r="O26" s="7"/>
    </row>
    <row r="27" spans="1:15" s="6" customFormat="1" ht="14.5" x14ac:dyDescent="0.35">
      <c r="A27" s="5">
        <v>24</v>
      </c>
      <c r="B27" t="s">
        <v>32</v>
      </c>
      <c r="C27" s="35">
        <v>223840</v>
      </c>
      <c r="D27" s="35">
        <v>24871</v>
      </c>
      <c r="E27" s="35">
        <v>193649</v>
      </c>
      <c r="F27" s="35">
        <v>21517</v>
      </c>
      <c r="G27" s="36">
        <v>0.16</v>
      </c>
      <c r="H27" s="36">
        <v>1E-3</v>
      </c>
      <c r="I27" s="35">
        <v>2496386</v>
      </c>
      <c r="J27" s="35">
        <v>2167380</v>
      </c>
      <c r="K27" s="36">
        <v>0.15</v>
      </c>
      <c r="L27" s="37">
        <v>2E-3</v>
      </c>
      <c r="M27" s="38">
        <v>11.15</v>
      </c>
      <c r="O27" s="7"/>
    </row>
    <row r="28" spans="1:15" s="6" customFormat="1" ht="14.5" x14ac:dyDescent="0.35">
      <c r="A28" s="5">
        <v>25</v>
      </c>
      <c r="B28" t="s">
        <v>34</v>
      </c>
      <c r="C28" s="35">
        <v>173927</v>
      </c>
      <c r="D28" s="35">
        <v>19325</v>
      </c>
      <c r="E28" s="35">
        <v>138063</v>
      </c>
      <c r="F28" s="35">
        <v>15340</v>
      </c>
      <c r="G28" s="36">
        <v>0.26</v>
      </c>
      <c r="H28" s="36">
        <v>1E-3</v>
      </c>
      <c r="I28" s="35">
        <v>2282267</v>
      </c>
      <c r="J28" s="35">
        <v>1796126</v>
      </c>
      <c r="K28" s="36">
        <v>0.27</v>
      </c>
      <c r="L28" s="37">
        <v>2E-3</v>
      </c>
      <c r="M28" s="38">
        <v>13.12</v>
      </c>
      <c r="O28" s="7"/>
    </row>
    <row r="29" spans="1:15" s="6" customFormat="1" ht="14.5" x14ac:dyDescent="0.35">
      <c r="A29" s="5">
        <v>26</v>
      </c>
      <c r="B29" t="s">
        <v>35</v>
      </c>
      <c r="C29" s="35">
        <v>134449</v>
      </c>
      <c r="D29" s="35">
        <v>14939</v>
      </c>
      <c r="E29" s="35">
        <v>151331</v>
      </c>
      <c r="F29" s="35">
        <v>16815</v>
      </c>
      <c r="G29" s="36">
        <v>-0.11</v>
      </c>
      <c r="H29" s="36">
        <v>1E-3</v>
      </c>
      <c r="I29" s="35">
        <v>1571301</v>
      </c>
      <c r="J29" s="35">
        <v>1639032</v>
      </c>
      <c r="K29" s="36">
        <v>-0.04</v>
      </c>
      <c r="L29" s="37">
        <v>1E-3</v>
      </c>
      <c r="M29" s="38">
        <v>11.69</v>
      </c>
      <c r="O29" s="7"/>
    </row>
    <row r="30" spans="1:15" s="6" customFormat="1" ht="14.5" x14ac:dyDescent="0.35">
      <c r="A30" s="5">
        <v>27</v>
      </c>
      <c r="B30" t="s">
        <v>40</v>
      </c>
      <c r="C30" s="35">
        <v>131699</v>
      </c>
      <c r="D30" s="35">
        <v>14633</v>
      </c>
      <c r="E30" s="35">
        <v>142822</v>
      </c>
      <c r="F30" s="35">
        <v>15869</v>
      </c>
      <c r="G30" s="36">
        <v>-0.08</v>
      </c>
      <c r="H30" s="36">
        <v>1E-3</v>
      </c>
      <c r="I30" s="35">
        <v>1010525</v>
      </c>
      <c r="J30" s="35">
        <v>1388501</v>
      </c>
      <c r="K30" s="36">
        <v>-0.27</v>
      </c>
      <c r="L30" s="37">
        <v>1E-3</v>
      </c>
      <c r="M30" s="38">
        <v>7.67</v>
      </c>
      <c r="O30" s="7"/>
    </row>
    <row r="31" spans="1:15" s="6" customFormat="1" ht="14.5" x14ac:dyDescent="0.35">
      <c r="A31" s="5">
        <v>28</v>
      </c>
      <c r="B31" t="s">
        <v>37</v>
      </c>
      <c r="C31" s="35">
        <v>128893</v>
      </c>
      <c r="D31" s="35">
        <v>14321</v>
      </c>
      <c r="E31" s="35">
        <v>121784</v>
      </c>
      <c r="F31" s="35">
        <v>13532</v>
      </c>
      <c r="G31" s="36">
        <v>0.06</v>
      </c>
      <c r="H31" s="36">
        <v>1E-3</v>
      </c>
      <c r="I31" s="35">
        <v>1267587</v>
      </c>
      <c r="J31" s="35">
        <v>1119462</v>
      </c>
      <c r="K31" s="36">
        <v>0.13</v>
      </c>
      <c r="L31" s="37">
        <v>1E-3</v>
      </c>
      <c r="M31" s="38">
        <v>9.83</v>
      </c>
      <c r="O31" s="7"/>
    </row>
    <row r="32" spans="1:15" s="6" customFormat="1" ht="14.5" x14ac:dyDescent="0.35">
      <c r="A32" s="5">
        <v>29</v>
      </c>
      <c r="B32" t="s">
        <v>36</v>
      </c>
      <c r="C32" s="35">
        <v>127065</v>
      </c>
      <c r="D32" s="35">
        <v>14118</v>
      </c>
      <c r="E32" s="35">
        <v>81221</v>
      </c>
      <c r="F32" s="35">
        <v>9025</v>
      </c>
      <c r="G32" s="36">
        <v>0.56000000000000005</v>
      </c>
      <c r="H32" s="36">
        <v>1E-3</v>
      </c>
      <c r="I32" s="35">
        <v>1436767</v>
      </c>
      <c r="J32" s="35">
        <v>1034415</v>
      </c>
      <c r="K32" s="36">
        <v>0.39</v>
      </c>
      <c r="L32" s="37">
        <v>1E-3</v>
      </c>
      <c r="M32" s="38">
        <v>11.31</v>
      </c>
      <c r="O32" s="7"/>
    </row>
    <row r="33" spans="1:15" s="6" customFormat="1" ht="14.5" x14ac:dyDescent="0.35">
      <c r="A33" s="5">
        <v>30</v>
      </c>
      <c r="B33" t="s">
        <v>45</v>
      </c>
      <c r="C33" s="35">
        <v>124602</v>
      </c>
      <c r="D33" s="35">
        <v>13845</v>
      </c>
      <c r="E33" s="35">
        <v>48000</v>
      </c>
      <c r="F33" s="35">
        <v>5333</v>
      </c>
      <c r="G33" s="36">
        <v>1.6</v>
      </c>
      <c r="H33" s="36">
        <v>1E-3</v>
      </c>
      <c r="I33" s="35">
        <v>662374</v>
      </c>
      <c r="J33" s="35">
        <v>168000</v>
      </c>
      <c r="K33" s="36">
        <v>2.94</v>
      </c>
      <c r="L33" s="37">
        <v>1E-3</v>
      </c>
      <c r="M33" s="38">
        <v>5.32</v>
      </c>
      <c r="O33" s="7"/>
    </row>
    <row r="34" spans="1:15" s="6" customFormat="1" ht="14.5" x14ac:dyDescent="0.35">
      <c r="A34" s="5">
        <v>31</v>
      </c>
      <c r="B34" t="s">
        <v>39</v>
      </c>
      <c r="C34" s="35">
        <v>96994</v>
      </c>
      <c r="D34" s="35">
        <v>10777</v>
      </c>
      <c r="E34" s="35">
        <v>68575</v>
      </c>
      <c r="F34" s="35">
        <v>7619</v>
      </c>
      <c r="G34" s="36">
        <v>0.41</v>
      </c>
      <c r="H34" s="36">
        <v>1E-3</v>
      </c>
      <c r="I34" s="35">
        <v>1027386</v>
      </c>
      <c r="J34" s="35">
        <v>707196</v>
      </c>
      <c r="K34" s="36">
        <v>0.45</v>
      </c>
      <c r="L34" s="37">
        <v>1E-3</v>
      </c>
      <c r="M34" s="38">
        <v>10.59</v>
      </c>
      <c r="O34" s="7"/>
    </row>
    <row r="35" spans="1:15" s="6" customFormat="1" ht="14.5" x14ac:dyDescent="0.35">
      <c r="A35" s="5">
        <v>32</v>
      </c>
      <c r="B35" t="s">
        <v>43</v>
      </c>
      <c r="C35" s="35">
        <v>93975</v>
      </c>
      <c r="D35" s="35">
        <v>10442</v>
      </c>
      <c r="E35" s="35">
        <v>64096</v>
      </c>
      <c r="F35" s="35">
        <v>7122</v>
      </c>
      <c r="G35" s="36">
        <v>0.47</v>
      </c>
      <c r="H35" s="36">
        <v>1E-3</v>
      </c>
      <c r="I35" s="35">
        <v>889034</v>
      </c>
      <c r="J35" s="35">
        <v>442231</v>
      </c>
      <c r="K35" s="36">
        <v>1.01</v>
      </c>
      <c r="L35" s="37">
        <v>1E-3</v>
      </c>
      <c r="M35" s="38">
        <v>9.4600000000000009</v>
      </c>
      <c r="O35" s="7"/>
    </row>
    <row r="36" spans="1:15" s="6" customFormat="1" ht="14.5" x14ac:dyDescent="0.35">
      <c r="A36" s="5">
        <v>33</v>
      </c>
      <c r="B36" t="s">
        <v>41</v>
      </c>
      <c r="C36" s="35">
        <v>85847</v>
      </c>
      <c r="D36" s="35">
        <v>9539</v>
      </c>
      <c r="E36" s="35">
        <v>120219</v>
      </c>
      <c r="F36" s="35">
        <v>13358</v>
      </c>
      <c r="G36" s="36">
        <v>-0.28999999999999998</v>
      </c>
      <c r="H36" s="36">
        <v>0</v>
      </c>
      <c r="I36" s="35">
        <v>973493</v>
      </c>
      <c r="J36" s="35">
        <v>1100087</v>
      </c>
      <c r="K36" s="36">
        <v>-0.12</v>
      </c>
      <c r="L36" s="37">
        <v>1E-3</v>
      </c>
      <c r="M36" s="38">
        <v>11.34</v>
      </c>
      <c r="O36" s="7"/>
    </row>
    <row r="37" spans="1:15" s="6" customFormat="1" ht="14.5" x14ac:dyDescent="0.35">
      <c r="A37" s="5">
        <v>34</v>
      </c>
      <c r="B37" t="s">
        <v>44</v>
      </c>
      <c r="C37" s="35">
        <v>78598</v>
      </c>
      <c r="D37" s="35">
        <v>8733</v>
      </c>
      <c r="E37" s="35">
        <v>101710</v>
      </c>
      <c r="F37" s="35">
        <v>11301</v>
      </c>
      <c r="G37" s="36">
        <v>-0.23</v>
      </c>
      <c r="H37" s="36">
        <v>0</v>
      </c>
      <c r="I37" s="35">
        <v>752336</v>
      </c>
      <c r="J37" s="35">
        <v>1009361</v>
      </c>
      <c r="K37" s="36">
        <v>-0.25</v>
      </c>
      <c r="L37" s="37">
        <v>1E-3</v>
      </c>
      <c r="M37" s="38">
        <v>9.57</v>
      </c>
      <c r="O37" s="7"/>
    </row>
    <row r="38" spans="1:15" s="6" customFormat="1" ht="14.5" x14ac:dyDescent="0.35">
      <c r="A38" s="5">
        <v>35</v>
      </c>
      <c r="B38" t="s">
        <v>42</v>
      </c>
      <c r="C38" s="35">
        <v>78481</v>
      </c>
      <c r="D38" s="35">
        <v>8720</v>
      </c>
      <c r="E38" s="35">
        <v>84588</v>
      </c>
      <c r="F38" s="35">
        <v>9399</v>
      </c>
      <c r="G38" s="36">
        <v>-7.0000000000000007E-2</v>
      </c>
      <c r="H38" s="36">
        <v>0</v>
      </c>
      <c r="I38" s="35">
        <v>963835</v>
      </c>
      <c r="J38" s="35">
        <v>1185995</v>
      </c>
      <c r="K38" s="36">
        <v>-0.19</v>
      </c>
      <c r="L38" s="37">
        <v>1E-3</v>
      </c>
      <c r="M38" s="38">
        <v>12.28</v>
      </c>
      <c r="O38" s="7"/>
    </row>
    <row r="39" spans="1:15" s="6" customFormat="1" ht="14.5" x14ac:dyDescent="0.35">
      <c r="A39" s="5">
        <v>36</v>
      </c>
      <c r="B39" t="s">
        <v>62</v>
      </c>
      <c r="C39" s="35">
        <v>59813</v>
      </c>
      <c r="D39" s="35">
        <v>6646</v>
      </c>
      <c r="E39" s="35">
        <v>72000</v>
      </c>
      <c r="F39" s="35">
        <v>8000</v>
      </c>
      <c r="G39" s="36">
        <v>-0.17</v>
      </c>
      <c r="H39" s="36">
        <v>0</v>
      </c>
      <c r="I39" s="35">
        <v>230350</v>
      </c>
      <c r="J39" s="35">
        <v>226954</v>
      </c>
      <c r="K39" s="36">
        <v>0.01</v>
      </c>
      <c r="L39" s="37">
        <v>0</v>
      </c>
      <c r="M39" s="38">
        <v>3.85</v>
      </c>
      <c r="O39" s="7"/>
    </row>
    <row r="40" spans="1:15" s="6" customFormat="1" ht="14.5" x14ac:dyDescent="0.35">
      <c r="A40" s="5">
        <v>37</v>
      </c>
      <c r="B40" t="s">
        <v>47</v>
      </c>
      <c r="C40" s="35">
        <v>54786</v>
      </c>
      <c r="D40" s="35">
        <v>6087</v>
      </c>
      <c r="E40" s="35">
        <v>57882</v>
      </c>
      <c r="F40" s="35">
        <v>6431</v>
      </c>
      <c r="G40" s="36">
        <v>-0.05</v>
      </c>
      <c r="H40" s="36">
        <v>0</v>
      </c>
      <c r="I40" s="35">
        <v>597842</v>
      </c>
      <c r="J40" s="35">
        <v>581472</v>
      </c>
      <c r="K40" s="36">
        <v>0.03</v>
      </c>
      <c r="L40" s="37">
        <v>0</v>
      </c>
      <c r="M40" s="38">
        <v>10.91</v>
      </c>
      <c r="O40" s="7"/>
    </row>
    <row r="41" spans="1:15" s="6" customFormat="1" ht="14.5" x14ac:dyDescent="0.35">
      <c r="A41" s="5">
        <v>38</v>
      </c>
      <c r="B41" t="s">
        <v>49</v>
      </c>
      <c r="C41" s="35">
        <v>53424</v>
      </c>
      <c r="D41" s="35">
        <v>5936</v>
      </c>
      <c r="E41" s="35">
        <v>28180</v>
      </c>
      <c r="F41" s="35">
        <v>3131</v>
      </c>
      <c r="G41" s="36">
        <v>0.9</v>
      </c>
      <c r="H41" s="36">
        <v>0</v>
      </c>
      <c r="I41" s="35">
        <v>461381</v>
      </c>
      <c r="J41" s="35">
        <v>255612</v>
      </c>
      <c r="K41" s="36">
        <v>0.81</v>
      </c>
      <c r="L41" s="37">
        <v>0</v>
      </c>
      <c r="M41" s="38">
        <v>8.64</v>
      </c>
      <c r="O41" s="7"/>
    </row>
    <row r="42" spans="1:15" s="6" customFormat="1" ht="14.5" x14ac:dyDescent="0.35">
      <c r="A42" s="5">
        <v>39</v>
      </c>
      <c r="B42" t="s">
        <v>88</v>
      </c>
      <c r="C42" s="35">
        <v>48918</v>
      </c>
      <c r="D42" s="35">
        <v>5435</v>
      </c>
      <c r="E42" s="35">
        <v>459</v>
      </c>
      <c r="F42" s="35">
        <v>51</v>
      </c>
      <c r="G42" s="36">
        <v>105.58</v>
      </c>
      <c r="H42" s="36">
        <v>0</v>
      </c>
      <c r="I42" s="35">
        <v>40373</v>
      </c>
      <c r="J42" s="35">
        <v>7163</v>
      </c>
      <c r="K42" s="36">
        <v>4.6399999999999997</v>
      </c>
      <c r="L42" s="37">
        <v>0</v>
      </c>
      <c r="M42" s="38">
        <v>0.83</v>
      </c>
      <c r="O42" s="7"/>
    </row>
    <row r="43" spans="1:15" s="6" customFormat="1" ht="14.5" x14ac:dyDescent="0.35">
      <c r="A43" s="5">
        <v>40</v>
      </c>
      <c r="B43" t="s">
        <v>77</v>
      </c>
      <c r="C43" s="35">
        <v>48000</v>
      </c>
      <c r="D43" s="35">
        <v>5333</v>
      </c>
      <c r="E43" s="35">
        <v>24192</v>
      </c>
      <c r="F43" s="35">
        <v>2688</v>
      </c>
      <c r="G43" s="36">
        <v>0.98</v>
      </c>
      <c r="H43" s="36">
        <v>0</v>
      </c>
      <c r="I43" s="35">
        <v>96502</v>
      </c>
      <c r="J43" s="35">
        <v>216485</v>
      </c>
      <c r="K43" s="36">
        <v>-0.55000000000000004</v>
      </c>
      <c r="L43" s="37">
        <v>0</v>
      </c>
      <c r="M43" s="38">
        <v>2.0099999999999998</v>
      </c>
      <c r="O43" s="7"/>
    </row>
    <row r="44" spans="1:15" s="6" customFormat="1" ht="14.5" x14ac:dyDescent="0.35">
      <c r="A44" s="5">
        <v>41</v>
      </c>
      <c r="B44" t="s">
        <v>46</v>
      </c>
      <c r="C44" s="35">
        <v>45715</v>
      </c>
      <c r="D44" s="35">
        <v>5079</v>
      </c>
      <c r="E44" s="35">
        <v>50284</v>
      </c>
      <c r="F44" s="35">
        <v>5587</v>
      </c>
      <c r="G44" s="36">
        <v>-0.09</v>
      </c>
      <c r="H44" s="36">
        <v>0</v>
      </c>
      <c r="I44" s="35">
        <v>632696</v>
      </c>
      <c r="J44" s="35">
        <v>603613</v>
      </c>
      <c r="K44" s="36">
        <v>0.05</v>
      </c>
      <c r="L44" s="37">
        <v>1E-3</v>
      </c>
      <c r="M44" s="38">
        <v>13.84</v>
      </c>
      <c r="O44" s="7"/>
    </row>
    <row r="45" spans="1:15" s="6" customFormat="1" ht="14.5" x14ac:dyDescent="0.35">
      <c r="A45" s="5">
        <v>42</v>
      </c>
      <c r="B45" t="s">
        <v>53</v>
      </c>
      <c r="C45" s="35">
        <v>41774</v>
      </c>
      <c r="D45" s="35">
        <v>4642</v>
      </c>
      <c r="E45" s="35">
        <v>54451</v>
      </c>
      <c r="F45" s="35">
        <v>6050</v>
      </c>
      <c r="G45" s="36">
        <v>-0.23</v>
      </c>
      <c r="H45" s="36">
        <v>0</v>
      </c>
      <c r="I45" s="35">
        <v>381442</v>
      </c>
      <c r="J45" s="35">
        <v>688702</v>
      </c>
      <c r="K45" s="36">
        <v>-0.45</v>
      </c>
      <c r="L45" s="37">
        <v>0</v>
      </c>
      <c r="M45" s="38">
        <v>9.1300000000000008</v>
      </c>
      <c r="O45" s="7"/>
    </row>
    <row r="46" spans="1:15" s="6" customFormat="1" ht="14.5" x14ac:dyDescent="0.35">
      <c r="A46" s="5">
        <v>43</v>
      </c>
      <c r="B46" t="s">
        <v>48</v>
      </c>
      <c r="C46" s="35">
        <v>39775</v>
      </c>
      <c r="D46" s="35">
        <v>4419</v>
      </c>
      <c r="E46" s="35">
        <v>41328</v>
      </c>
      <c r="F46" s="35">
        <v>4592</v>
      </c>
      <c r="G46" s="36">
        <v>-0.04</v>
      </c>
      <c r="H46" s="36">
        <v>0</v>
      </c>
      <c r="I46" s="35">
        <v>474736</v>
      </c>
      <c r="J46" s="35">
        <v>573758</v>
      </c>
      <c r="K46" s="36">
        <v>-0.17</v>
      </c>
      <c r="L46" s="37">
        <v>0</v>
      </c>
      <c r="M46" s="38">
        <v>11.94</v>
      </c>
      <c r="O46" s="7"/>
    </row>
    <row r="47" spans="1:15" s="6" customFormat="1" ht="14.5" x14ac:dyDescent="0.35">
      <c r="A47" s="5">
        <v>44</v>
      </c>
      <c r="B47" t="s">
        <v>50</v>
      </c>
      <c r="C47" s="35">
        <v>39114</v>
      </c>
      <c r="D47" s="35">
        <v>4346</v>
      </c>
      <c r="E47" s="35">
        <v>33766</v>
      </c>
      <c r="F47" s="35">
        <v>3752</v>
      </c>
      <c r="G47" s="36">
        <v>0.16</v>
      </c>
      <c r="H47" s="36">
        <v>0</v>
      </c>
      <c r="I47" s="35">
        <v>428755</v>
      </c>
      <c r="J47" s="35">
        <v>466683</v>
      </c>
      <c r="K47" s="36">
        <v>-0.08</v>
      </c>
      <c r="L47" s="37">
        <v>0</v>
      </c>
      <c r="M47" s="38">
        <v>10.96</v>
      </c>
      <c r="O47" s="7"/>
    </row>
    <row r="48" spans="1:15" s="6" customFormat="1" ht="14.5" x14ac:dyDescent="0.35">
      <c r="A48" s="5">
        <v>45</v>
      </c>
      <c r="B48" t="s">
        <v>56</v>
      </c>
      <c r="C48" s="35">
        <v>36855</v>
      </c>
      <c r="D48" s="35">
        <v>4095</v>
      </c>
      <c r="E48" s="35">
        <v>13230</v>
      </c>
      <c r="F48" s="35">
        <v>1470</v>
      </c>
      <c r="G48" s="36">
        <v>1.79</v>
      </c>
      <c r="H48" s="36">
        <v>0</v>
      </c>
      <c r="I48" s="35">
        <v>337685</v>
      </c>
      <c r="J48" s="35">
        <v>116011</v>
      </c>
      <c r="K48" s="36">
        <v>1.91</v>
      </c>
      <c r="L48" s="37">
        <v>0</v>
      </c>
      <c r="M48" s="38">
        <v>9.16</v>
      </c>
      <c r="O48" s="7"/>
    </row>
    <row r="49" spans="1:15" s="6" customFormat="1" ht="14.5" x14ac:dyDescent="0.35">
      <c r="A49" s="5">
        <v>46</v>
      </c>
      <c r="B49" t="s">
        <v>54</v>
      </c>
      <c r="C49" s="35">
        <v>33296</v>
      </c>
      <c r="D49" s="35">
        <v>3700</v>
      </c>
      <c r="E49" s="35">
        <v>18014</v>
      </c>
      <c r="F49" s="35">
        <v>2002</v>
      </c>
      <c r="G49" s="36">
        <v>0.85</v>
      </c>
      <c r="H49" s="36">
        <v>0</v>
      </c>
      <c r="I49" s="35">
        <v>371466</v>
      </c>
      <c r="J49" s="35">
        <v>202466</v>
      </c>
      <c r="K49" s="36">
        <v>0.83</v>
      </c>
      <c r="L49" s="37">
        <v>0</v>
      </c>
      <c r="M49" s="38">
        <v>11.16</v>
      </c>
      <c r="O49" s="7"/>
    </row>
    <row r="50" spans="1:15" s="6" customFormat="1" ht="14.5" x14ac:dyDescent="0.35">
      <c r="A50" s="5">
        <v>47</v>
      </c>
      <c r="B50" t="s">
        <v>52</v>
      </c>
      <c r="C50" s="35">
        <v>31425</v>
      </c>
      <c r="D50" s="35">
        <v>3492</v>
      </c>
      <c r="E50" s="35">
        <v>21330</v>
      </c>
      <c r="F50" s="35">
        <v>2370</v>
      </c>
      <c r="G50" s="36">
        <v>0.47</v>
      </c>
      <c r="H50" s="36">
        <v>0</v>
      </c>
      <c r="I50" s="35">
        <v>408141</v>
      </c>
      <c r="J50" s="35">
        <v>255713</v>
      </c>
      <c r="K50" s="36">
        <v>0.6</v>
      </c>
      <c r="L50" s="37">
        <v>0</v>
      </c>
      <c r="M50" s="38">
        <v>12.99</v>
      </c>
      <c r="O50" s="7"/>
    </row>
    <row r="51" spans="1:15" s="6" customFormat="1" ht="14.5" x14ac:dyDescent="0.35">
      <c r="A51" s="5">
        <v>48</v>
      </c>
      <c r="B51" t="s">
        <v>55</v>
      </c>
      <c r="C51" s="35">
        <v>27720</v>
      </c>
      <c r="D51" s="35">
        <v>3080</v>
      </c>
      <c r="E51" s="35">
        <v>0</v>
      </c>
      <c r="F51" s="35">
        <v>0</v>
      </c>
      <c r="G51" s="36">
        <v>0</v>
      </c>
      <c r="H51" s="36">
        <v>0</v>
      </c>
      <c r="I51" s="35">
        <v>366368</v>
      </c>
      <c r="J51" s="35">
        <v>0</v>
      </c>
      <c r="K51" s="36">
        <v>0</v>
      </c>
      <c r="L51" s="37">
        <v>0</v>
      </c>
      <c r="M51" s="38">
        <v>13.22</v>
      </c>
      <c r="O51" s="7"/>
    </row>
    <row r="52" spans="1:15" s="6" customFormat="1" ht="14.5" x14ac:dyDescent="0.35">
      <c r="A52" s="5">
        <v>49</v>
      </c>
      <c r="B52" t="s">
        <v>51</v>
      </c>
      <c r="C52" s="35">
        <v>27709</v>
      </c>
      <c r="D52" s="35">
        <v>3079</v>
      </c>
      <c r="E52" s="35">
        <v>37086</v>
      </c>
      <c r="F52" s="35">
        <v>4121</v>
      </c>
      <c r="G52" s="36">
        <v>-0.25</v>
      </c>
      <c r="H52" s="36">
        <v>0</v>
      </c>
      <c r="I52" s="35">
        <v>420406</v>
      </c>
      <c r="J52" s="35">
        <v>522866</v>
      </c>
      <c r="K52" s="36">
        <v>-0.2</v>
      </c>
      <c r="L52" s="37">
        <v>0</v>
      </c>
      <c r="M52" s="38">
        <v>15.17</v>
      </c>
      <c r="O52" s="7"/>
    </row>
    <row r="53" spans="1:15" s="6" customFormat="1" ht="14.5" x14ac:dyDescent="0.35">
      <c r="A53" s="5">
        <v>50</v>
      </c>
      <c r="B53" t="s">
        <v>59</v>
      </c>
      <c r="C53" s="35">
        <v>27486</v>
      </c>
      <c r="D53" s="35">
        <v>3054</v>
      </c>
      <c r="E53" s="35">
        <v>43247</v>
      </c>
      <c r="F53" s="35">
        <v>4805</v>
      </c>
      <c r="G53" s="36">
        <v>-0.36</v>
      </c>
      <c r="H53" s="36">
        <v>0</v>
      </c>
      <c r="I53" s="35">
        <v>261262</v>
      </c>
      <c r="J53" s="35">
        <v>273363</v>
      </c>
      <c r="K53" s="36">
        <v>-0.04</v>
      </c>
      <c r="L53" s="37">
        <v>0</v>
      </c>
      <c r="M53" s="38">
        <v>9.51</v>
      </c>
      <c r="O53" s="7"/>
    </row>
    <row r="54" spans="1:15" s="6" customFormat="1" ht="14.5" x14ac:dyDescent="0.35">
      <c r="A54" s="5">
        <v>51</v>
      </c>
      <c r="B54" t="s">
        <v>60</v>
      </c>
      <c r="C54" s="35">
        <v>23094</v>
      </c>
      <c r="D54" s="35">
        <v>2566</v>
      </c>
      <c r="E54" s="35">
        <v>17812</v>
      </c>
      <c r="F54" s="35">
        <v>1979</v>
      </c>
      <c r="G54" s="36">
        <v>0.3</v>
      </c>
      <c r="H54" s="36">
        <v>0</v>
      </c>
      <c r="I54" s="35">
        <v>242353</v>
      </c>
      <c r="J54" s="35">
        <v>181626</v>
      </c>
      <c r="K54" s="36">
        <v>0.33</v>
      </c>
      <c r="L54" s="37">
        <v>0</v>
      </c>
      <c r="M54" s="38">
        <v>10.49</v>
      </c>
      <c r="O54" s="7"/>
    </row>
    <row r="55" spans="1:15" s="6" customFormat="1" ht="14.5" x14ac:dyDescent="0.35">
      <c r="A55" s="5">
        <v>52</v>
      </c>
      <c r="B55" t="s">
        <v>58</v>
      </c>
      <c r="C55" s="35">
        <v>19675</v>
      </c>
      <c r="D55" s="35">
        <v>2186</v>
      </c>
      <c r="E55" s="35">
        <v>9863</v>
      </c>
      <c r="F55" s="35">
        <v>1096</v>
      </c>
      <c r="G55" s="36">
        <v>0.99</v>
      </c>
      <c r="H55" s="36">
        <v>0</v>
      </c>
      <c r="I55" s="35">
        <v>262180</v>
      </c>
      <c r="J55" s="35">
        <v>151512</v>
      </c>
      <c r="K55" s="36">
        <v>0.73</v>
      </c>
      <c r="L55" s="37">
        <v>0</v>
      </c>
      <c r="M55" s="38">
        <v>13.33</v>
      </c>
      <c r="O55" s="7"/>
    </row>
    <row r="56" spans="1:15" s="6" customFormat="1" ht="14.5" x14ac:dyDescent="0.35">
      <c r="A56" s="5">
        <v>53</v>
      </c>
      <c r="B56" t="s">
        <v>61</v>
      </c>
      <c r="C56" s="35">
        <v>19575</v>
      </c>
      <c r="D56" s="35">
        <v>2175</v>
      </c>
      <c r="E56" s="35">
        <v>23947</v>
      </c>
      <c r="F56" s="35">
        <v>2661</v>
      </c>
      <c r="G56" s="36">
        <v>-0.18</v>
      </c>
      <c r="H56" s="36">
        <v>0</v>
      </c>
      <c r="I56" s="35">
        <v>230822</v>
      </c>
      <c r="J56" s="35">
        <v>231013</v>
      </c>
      <c r="K56" s="36">
        <v>0</v>
      </c>
      <c r="L56" s="37">
        <v>0</v>
      </c>
      <c r="M56" s="38">
        <v>11.79</v>
      </c>
      <c r="O56" s="7"/>
    </row>
    <row r="57" spans="1:15" s="6" customFormat="1" ht="14.5" x14ac:dyDescent="0.35">
      <c r="A57" s="5">
        <v>54</v>
      </c>
      <c r="B57" t="s">
        <v>67</v>
      </c>
      <c r="C57" s="35">
        <v>17586</v>
      </c>
      <c r="D57" s="35">
        <v>1954</v>
      </c>
      <c r="E57" s="35">
        <v>28918</v>
      </c>
      <c r="F57" s="35">
        <v>3213</v>
      </c>
      <c r="G57" s="36">
        <v>-0.39</v>
      </c>
      <c r="H57" s="36">
        <v>0</v>
      </c>
      <c r="I57" s="35">
        <v>146475</v>
      </c>
      <c r="J57" s="35">
        <v>205511</v>
      </c>
      <c r="K57" s="36">
        <v>-0.28999999999999998</v>
      </c>
      <c r="L57" s="37">
        <v>0</v>
      </c>
      <c r="M57" s="38">
        <v>8.33</v>
      </c>
      <c r="O57" s="7"/>
    </row>
    <row r="58" spans="1:15" s="6" customFormat="1" ht="14.5" x14ac:dyDescent="0.35">
      <c r="A58" s="5">
        <v>55</v>
      </c>
      <c r="B58" t="s">
        <v>57</v>
      </c>
      <c r="C58" s="35">
        <v>16506</v>
      </c>
      <c r="D58" s="35">
        <v>1834</v>
      </c>
      <c r="E58" s="35">
        <v>32418</v>
      </c>
      <c r="F58" s="35">
        <v>3602</v>
      </c>
      <c r="G58" s="36">
        <v>-0.49</v>
      </c>
      <c r="H58" s="36">
        <v>0</v>
      </c>
      <c r="I58" s="35">
        <v>269412</v>
      </c>
      <c r="J58" s="35">
        <v>528779</v>
      </c>
      <c r="K58" s="36">
        <v>-0.49</v>
      </c>
      <c r="L58" s="37">
        <v>0</v>
      </c>
      <c r="M58" s="38">
        <v>16.32</v>
      </c>
      <c r="O58" s="7"/>
    </row>
    <row r="59" spans="1:15" s="6" customFormat="1" ht="14.5" x14ac:dyDescent="0.35">
      <c r="A59" s="5">
        <v>56</v>
      </c>
      <c r="B59" t="s">
        <v>64</v>
      </c>
      <c r="C59" s="35">
        <v>16045</v>
      </c>
      <c r="D59" s="35">
        <v>1783</v>
      </c>
      <c r="E59" s="35">
        <v>6120</v>
      </c>
      <c r="F59" s="35">
        <v>680</v>
      </c>
      <c r="G59" s="36">
        <v>1.62</v>
      </c>
      <c r="H59" s="36">
        <v>0</v>
      </c>
      <c r="I59" s="35">
        <v>179644</v>
      </c>
      <c r="J59" s="35">
        <v>155230</v>
      </c>
      <c r="K59" s="36">
        <v>0.16</v>
      </c>
      <c r="L59" s="37">
        <v>0</v>
      </c>
      <c r="M59" s="38">
        <v>11.2</v>
      </c>
      <c r="O59" s="7"/>
    </row>
    <row r="60" spans="1:15" s="6" customFormat="1" ht="14.5" x14ac:dyDescent="0.35">
      <c r="A60" s="5">
        <v>57</v>
      </c>
      <c r="B60" t="s">
        <v>69</v>
      </c>
      <c r="C60" s="35">
        <v>16020</v>
      </c>
      <c r="D60" s="35">
        <v>1780</v>
      </c>
      <c r="E60" s="35">
        <v>9444</v>
      </c>
      <c r="F60" s="35">
        <v>1049</v>
      </c>
      <c r="G60" s="36">
        <v>0.7</v>
      </c>
      <c r="H60" s="36">
        <v>0</v>
      </c>
      <c r="I60" s="35">
        <v>140114</v>
      </c>
      <c r="J60" s="35">
        <v>88415</v>
      </c>
      <c r="K60" s="36">
        <v>0.57999999999999996</v>
      </c>
      <c r="L60" s="37">
        <v>0</v>
      </c>
      <c r="M60" s="38">
        <v>8.75</v>
      </c>
      <c r="O60" s="7"/>
    </row>
    <row r="61" spans="1:15" s="6" customFormat="1" ht="14.5" x14ac:dyDescent="0.35">
      <c r="A61" s="5">
        <v>58</v>
      </c>
      <c r="B61" t="s">
        <v>66</v>
      </c>
      <c r="C61" s="35">
        <v>15561</v>
      </c>
      <c r="D61" s="35">
        <v>1729</v>
      </c>
      <c r="E61" s="35">
        <v>17101</v>
      </c>
      <c r="F61" s="35">
        <v>1900</v>
      </c>
      <c r="G61" s="36">
        <v>-0.09</v>
      </c>
      <c r="H61" s="36">
        <v>0</v>
      </c>
      <c r="I61" s="35">
        <v>164597</v>
      </c>
      <c r="J61" s="35">
        <v>198567</v>
      </c>
      <c r="K61" s="36">
        <v>-0.17</v>
      </c>
      <c r="L61" s="37">
        <v>0</v>
      </c>
      <c r="M61" s="38">
        <v>10.58</v>
      </c>
      <c r="O61" s="7"/>
    </row>
    <row r="62" spans="1:15" s="6" customFormat="1" ht="14.5" x14ac:dyDescent="0.35">
      <c r="A62" s="5">
        <v>59</v>
      </c>
      <c r="B62" t="s">
        <v>63</v>
      </c>
      <c r="C62" s="35">
        <v>15372</v>
      </c>
      <c r="D62" s="35">
        <v>1708</v>
      </c>
      <c r="E62" s="35">
        <v>2016</v>
      </c>
      <c r="F62" s="35">
        <v>224</v>
      </c>
      <c r="G62" s="36">
        <v>6.63</v>
      </c>
      <c r="H62" s="36">
        <v>0</v>
      </c>
      <c r="I62" s="35">
        <v>215882</v>
      </c>
      <c r="J62" s="35">
        <v>39326</v>
      </c>
      <c r="K62" s="36">
        <v>4.49</v>
      </c>
      <c r="L62" s="37">
        <v>0</v>
      </c>
      <c r="M62" s="38">
        <v>14.04</v>
      </c>
      <c r="O62" s="7"/>
    </row>
    <row r="63" spans="1:15" s="6" customFormat="1" ht="14.5" x14ac:dyDescent="0.35">
      <c r="A63" s="5">
        <v>60</v>
      </c>
      <c r="B63" t="s">
        <v>74</v>
      </c>
      <c r="C63" s="35">
        <v>12600</v>
      </c>
      <c r="D63" s="35">
        <v>1400</v>
      </c>
      <c r="E63" s="35">
        <v>0</v>
      </c>
      <c r="F63" s="35">
        <v>0</v>
      </c>
      <c r="G63" s="36">
        <v>0</v>
      </c>
      <c r="H63" s="36">
        <v>0</v>
      </c>
      <c r="I63" s="35">
        <v>110431</v>
      </c>
      <c r="J63" s="35">
        <v>0</v>
      </c>
      <c r="K63" s="36">
        <v>0</v>
      </c>
      <c r="L63" s="37">
        <v>0</v>
      </c>
      <c r="M63" s="38">
        <v>8.76</v>
      </c>
      <c r="O63" s="7"/>
    </row>
    <row r="64" spans="1:15" s="6" customFormat="1" ht="14.5" x14ac:dyDescent="0.35">
      <c r="A64" s="5">
        <v>61</v>
      </c>
      <c r="B64" t="s">
        <v>68</v>
      </c>
      <c r="C64" s="35">
        <v>10305</v>
      </c>
      <c r="D64" s="35">
        <v>1145</v>
      </c>
      <c r="E64" s="35">
        <v>46773</v>
      </c>
      <c r="F64" s="35">
        <v>5197</v>
      </c>
      <c r="G64" s="36">
        <v>-0.78</v>
      </c>
      <c r="H64" s="36">
        <v>0</v>
      </c>
      <c r="I64" s="35">
        <v>143446</v>
      </c>
      <c r="J64" s="35">
        <v>532116</v>
      </c>
      <c r="K64" s="36">
        <v>-0.73</v>
      </c>
      <c r="L64" s="37">
        <v>0</v>
      </c>
      <c r="M64" s="38">
        <v>13.92</v>
      </c>
      <c r="O64" s="7"/>
    </row>
    <row r="65" spans="1:15" s="6" customFormat="1" ht="14.5" x14ac:dyDescent="0.35">
      <c r="A65" s="5">
        <v>62</v>
      </c>
      <c r="B65" t="s">
        <v>72</v>
      </c>
      <c r="C65" s="35">
        <v>9963</v>
      </c>
      <c r="D65" s="35">
        <v>1107</v>
      </c>
      <c r="E65" s="35">
        <v>21623</v>
      </c>
      <c r="F65" s="35">
        <v>2403</v>
      </c>
      <c r="G65" s="36">
        <v>-0.54</v>
      </c>
      <c r="H65" s="36">
        <v>0</v>
      </c>
      <c r="I65" s="35">
        <v>112752</v>
      </c>
      <c r="J65" s="35">
        <v>236137</v>
      </c>
      <c r="K65" s="36">
        <v>-0.52</v>
      </c>
      <c r="L65" s="37">
        <v>0</v>
      </c>
      <c r="M65" s="38">
        <v>11.32</v>
      </c>
      <c r="O65" s="7"/>
    </row>
    <row r="66" spans="1:15" s="6" customFormat="1" ht="14.5" x14ac:dyDescent="0.35">
      <c r="A66" s="5">
        <v>63</v>
      </c>
      <c r="B66" t="s">
        <v>71</v>
      </c>
      <c r="C66" s="35">
        <v>9474</v>
      </c>
      <c r="D66" s="35">
        <v>1053</v>
      </c>
      <c r="E66" s="35">
        <v>7330</v>
      </c>
      <c r="F66" s="35">
        <v>814</v>
      </c>
      <c r="G66" s="36">
        <v>0.28999999999999998</v>
      </c>
      <c r="H66" s="36">
        <v>0</v>
      </c>
      <c r="I66" s="35">
        <v>117529</v>
      </c>
      <c r="J66" s="35">
        <v>84847</v>
      </c>
      <c r="K66" s="36">
        <v>0.39</v>
      </c>
      <c r="L66" s="37">
        <v>0</v>
      </c>
      <c r="M66" s="38">
        <v>12.41</v>
      </c>
      <c r="O66" s="7"/>
    </row>
    <row r="67" spans="1:15" s="6" customFormat="1" ht="14.5" x14ac:dyDescent="0.35">
      <c r="A67" s="5">
        <v>64</v>
      </c>
      <c r="B67" t="s">
        <v>78</v>
      </c>
      <c r="C67" s="35">
        <v>9451</v>
      </c>
      <c r="D67" s="35">
        <v>1050</v>
      </c>
      <c r="E67" s="35">
        <v>18900</v>
      </c>
      <c r="F67" s="35">
        <v>2100</v>
      </c>
      <c r="G67" s="36">
        <v>-0.5</v>
      </c>
      <c r="H67" s="36">
        <v>0</v>
      </c>
      <c r="I67" s="35">
        <v>91032</v>
      </c>
      <c r="J67" s="35">
        <v>166855</v>
      </c>
      <c r="K67" s="36">
        <v>-0.45</v>
      </c>
      <c r="L67" s="37">
        <v>0</v>
      </c>
      <c r="M67" s="38">
        <v>9.6300000000000008</v>
      </c>
      <c r="O67" s="7"/>
    </row>
    <row r="68" spans="1:15" s="6" customFormat="1" ht="14.5" x14ac:dyDescent="0.35">
      <c r="A68" s="5">
        <v>65</v>
      </c>
      <c r="B68" t="s">
        <v>73</v>
      </c>
      <c r="C68" s="35">
        <v>9000</v>
      </c>
      <c r="D68" s="35">
        <v>1000</v>
      </c>
      <c r="E68" s="35">
        <v>0</v>
      </c>
      <c r="F68" s="35">
        <v>0</v>
      </c>
      <c r="G68" s="36">
        <v>0</v>
      </c>
      <c r="H68" s="36">
        <v>0</v>
      </c>
      <c r="I68" s="35">
        <v>111348</v>
      </c>
      <c r="J68" s="35">
        <v>0</v>
      </c>
      <c r="K68" s="36">
        <v>0</v>
      </c>
      <c r="L68" s="37">
        <v>0</v>
      </c>
      <c r="M68" s="38">
        <v>12.37</v>
      </c>
      <c r="O68" s="7"/>
    </row>
    <row r="69" spans="1:15" s="6" customFormat="1" ht="14.5" x14ac:dyDescent="0.35">
      <c r="A69" s="5">
        <v>66</v>
      </c>
      <c r="B69" t="s">
        <v>65</v>
      </c>
      <c r="C69" s="35">
        <v>8864</v>
      </c>
      <c r="D69" s="35">
        <v>985</v>
      </c>
      <c r="E69" s="35">
        <v>3267</v>
      </c>
      <c r="F69" s="35">
        <v>363</v>
      </c>
      <c r="G69" s="36">
        <v>1.71</v>
      </c>
      <c r="H69" s="36">
        <v>0</v>
      </c>
      <c r="I69" s="35">
        <v>164941</v>
      </c>
      <c r="J69" s="35">
        <v>51059</v>
      </c>
      <c r="K69" s="36">
        <v>2.23</v>
      </c>
      <c r="L69" s="37">
        <v>0</v>
      </c>
      <c r="M69" s="38">
        <v>18.61</v>
      </c>
      <c r="O69" s="7"/>
    </row>
    <row r="70" spans="1:15" s="6" customFormat="1" ht="14.5" x14ac:dyDescent="0.35">
      <c r="A70" s="5">
        <v>67</v>
      </c>
      <c r="B70" t="s">
        <v>81</v>
      </c>
      <c r="C70" s="35">
        <v>8658</v>
      </c>
      <c r="D70" s="35">
        <v>962</v>
      </c>
      <c r="E70" s="35">
        <v>6336</v>
      </c>
      <c r="F70" s="35">
        <v>704</v>
      </c>
      <c r="G70" s="36">
        <v>0.37</v>
      </c>
      <c r="H70" s="36">
        <v>0</v>
      </c>
      <c r="I70" s="35">
        <v>87591</v>
      </c>
      <c r="J70" s="35">
        <v>55001</v>
      </c>
      <c r="K70" s="36">
        <v>0.59</v>
      </c>
      <c r="L70" s="37">
        <v>0</v>
      </c>
      <c r="M70" s="38">
        <v>10.119999999999999</v>
      </c>
      <c r="O70" s="7"/>
    </row>
    <row r="71" spans="1:15" s="6" customFormat="1" ht="14.5" x14ac:dyDescent="0.35">
      <c r="A71" s="5">
        <v>68</v>
      </c>
      <c r="B71" t="s">
        <v>76</v>
      </c>
      <c r="C71" s="35">
        <v>8007</v>
      </c>
      <c r="D71" s="35">
        <v>890</v>
      </c>
      <c r="E71" s="35">
        <v>12089</v>
      </c>
      <c r="F71" s="35">
        <v>1343</v>
      </c>
      <c r="G71" s="36">
        <v>-0.34</v>
      </c>
      <c r="H71" s="36">
        <v>0</v>
      </c>
      <c r="I71" s="35">
        <v>102789</v>
      </c>
      <c r="J71" s="35">
        <v>153358</v>
      </c>
      <c r="K71" s="36">
        <v>-0.33</v>
      </c>
      <c r="L71" s="37">
        <v>0</v>
      </c>
      <c r="M71" s="38">
        <v>12.84</v>
      </c>
      <c r="O71" s="7"/>
    </row>
    <row r="72" spans="1:15" s="6" customFormat="1" ht="14.5" x14ac:dyDescent="0.35">
      <c r="A72" s="5">
        <v>69</v>
      </c>
      <c r="B72" t="s">
        <v>85</v>
      </c>
      <c r="C72" s="35">
        <v>7704</v>
      </c>
      <c r="D72" s="35">
        <v>856</v>
      </c>
      <c r="E72" s="35">
        <v>24000</v>
      </c>
      <c r="F72" s="35">
        <v>2667</v>
      </c>
      <c r="G72" s="36">
        <v>-0.68</v>
      </c>
      <c r="H72" s="36">
        <v>0</v>
      </c>
      <c r="I72" s="35">
        <v>71420</v>
      </c>
      <c r="J72" s="35">
        <v>78000</v>
      </c>
      <c r="K72" s="36">
        <v>-0.08</v>
      </c>
      <c r="L72" s="37">
        <v>0</v>
      </c>
      <c r="M72" s="38">
        <v>9.27</v>
      </c>
      <c r="O72" s="7"/>
    </row>
    <row r="73" spans="1:15" s="6" customFormat="1" ht="14.5" x14ac:dyDescent="0.35">
      <c r="A73" s="5">
        <v>70</v>
      </c>
      <c r="B73" t="s">
        <v>75</v>
      </c>
      <c r="C73" s="35">
        <v>7641</v>
      </c>
      <c r="D73" s="35">
        <v>849</v>
      </c>
      <c r="E73" s="35">
        <v>7835</v>
      </c>
      <c r="F73" s="35">
        <v>871</v>
      </c>
      <c r="G73" s="36">
        <v>-0.02</v>
      </c>
      <c r="H73" s="36">
        <v>0</v>
      </c>
      <c r="I73" s="35">
        <v>104624</v>
      </c>
      <c r="J73" s="35">
        <v>105415</v>
      </c>
      <c r="K73" s="36">
        <v>-0.01</v>
      </c>
      <c r="L73" s="37">
        <v>0</v>
      </c>
      <c r="M73" s="38">
        <v>13.69</v>
      </c>
      <c r="O73" s="7"/>
    </row>
    <row r="74" spans="1:15" s="6" customFormat="1" ht="14.5" x14ac:dyDescent="0.35">
      <c r="A74" s="5">
        <v>71</v>
      </c>
      <c r="B74" t="s">
        <v>83</v>
      </c>
      <c r="C74" s="35">
        <v>7560</v>
      </c>
      <c r="D74" s="35">
        <v>840</v>
      </c>
      <c r="E74" s="35">
        <v>225</v>
      </c>
      <c r="F74" s="35">
        <v>25</v>
      </c>
      <c r="G74" s="36">
        <v>32.6</v>
      </c>
      <c r="H74" s="36">
        <v>0</v>
      </c>
      <c r="I74" s="35">
        <v>84187</v>
      </c>
      <c r="J74" s="35">
        <v>5287</v>
      </c>
      <c r="K74" s="36">
        <v>14.92</v>
      </c>
      <c r="L74" s="37">
        <v>0</v>
      </c>
      <c r="M74" s="38">
        <v>11.14</v>
      </c>
      <c r="O74" s="7"/>
    </row>
    <row r="75" spans="1:15" s="6" customFormat="1" ht="14.5" x14ac:dyDescent="0.35">
      <c r="A75" s="5">
        <v>72</v>
      </c>
      <c r="B75" t="s">
        <v>79</v>
      </c>
      <c r="C75" s="35">
        <v>6829</v>
      </c>
      <c r="D75" s="35">
        <v>759</v>
      </c>
      <c r="E75" s="35">
        <v>10920</v>
      </c>
      <c r="F75" s="35">
        <v>1213</v>
      </c>
      <c r="G75" s="36">
        <v>-0.37</v>
      </c>
      <c r="H75" s="36">
        <v>0</v>
      </c>
      <c r="I75" s="35">
        <v>89955</v>
      </c>
      <c r="J75" s="35">
        <v>131316</v>
      </c>
      <c r="K75" s="36">
        <v>-0.31</v>
      </c>
      <c r="L75" s="37">
        <v>0</v>
      </c>
      <c r="M75" s="38">
        <v>13.17</v>
      </c>
      <c r="O75" s="7"/>
    </row>
    <row r="76" spans="1:15" s="6" customFormat="1" ht="14.5" x14ac:dyDescent="0.35">
      <c r="A76" s="5">
        <v>73</v>
      </c>
      <c r="B76" t="s">
        <v>70</v>
      </c>
      <c r="C76" s="35">
        <v>6694</v>
      </c>
      <c r="D76" s="35">
        <v>744</v>
      </c>
      <c r="E76" s="35">
        <v>0</v>
      </c>
      <c r="F76" s="35">
        <v>0</v>
      </c>
      <c r="G76" s="36">
        <v>0</v>
      </c>
      <c r="H76" s="36">
        <v>0</v>
      </c>
      <c r="I76" s="35">
        <v>139978</v>
      </c>
      <c r="J76" s="35">
        <v>0</v>
      </c>
      <c r="K76" s="36">
        <v>0</v>
      </c>
      <c r="L76" s="37">
        <v>0</v>
      </c>
      <c r="M76" s="38">
        <v>20.91</v>
      </c>
      <c r="O76" s="7"/>
    </row>
    <row r="77" spans="1:15" s="6" customFormat="1" ht="14.5" x14ac:dyDescent="0.35">
      <c r="A77" s="5">
        <v>74</v>
      </c>
      <c r="B77" t="s">
        <v>84</v>
      </c>
      <c r="C77" s="35">
        <v>5985</v>
      </c>
      <c r="D77" s="35">
        <v>665</v>
      </c>
      <c r="E77" s="35">
        <v>18450</v>
      </c>
      <c r="F77" s="35">
        <v>2050</v>
      </c>
      <c r="G77" s="36">
        <v>-0.68</v>
      </c>
      <c r="H77" s="36">
        <v>0</v>
      </c>
      <c r="I77" s="35">
        <v>71983</v>
      </c>
      <c r="J77" s="35">
        <v>256858</v>
      </c>
      <c r="K77" s="36">
        <v>-0.72</v>
      </c>
      <c r="L77" s="37">
        <v>0</v>
      </c>
      <c r="M77" s="38">
        <v>12.03</v>
      </c>
      <c r="O77" s="7"/>
    </row>
    <row r="78" spans="1:15" s="6" customFormat="1" ht="14.5" x14ac:dyDescent="0.35">
      <c r="A78" s="5">
        <v>75</v>
      </c>
      <c r="B78" t="s">
        <v>82</v>
      </c>
      <c r="C78" s="35">
        <v>5544</v>
      </c>
      <c r="D78" s="35">
        <v>616</v>
      </c>
      <c r="E78" s="35">
        <v>12240</v>
      </c>
      <c r="F78" s="35">
        <v>1360</v>
      </c>
      <c r="G78" s="36">
        <v>-0.55000000000000004</v>
      </c>
      <c r="H78" s="36">
        <v>0</v>
      </c>
      <c r="I78" s="35">
        <v>85422</v>
      </c>
      <c r="J78" s="35">
        <v>182769</v>
      </c>
      <c r="K78" s="36">
        <v>-0.53</v>
      </c>
      <c r="L78" s="37">
        <v>0</v>
      </c>
      <c r="M78" s="38">
        <v>15.41</v>
      </c>
      <c r="O78" s="7"/>
    </row>
    <row r="79" spans="1:15" s="6" customFormat="1" ht="14.5" x14ac:dyDescent="0.35">
      <c r="A79" s="5">
        <v>76</v>
      </c>
      <c r="B79" t="s">
        <v>80</v>
      </c>
      <c r="C79" s="35">
        <v>4635</v>
      </c>
      <c r="D79" s="35">
        <v>515</v>
      </c>
      <c r="E79" s="35">
        <v>14589</v>
      </c>
      <c r="F79" s="35">
        <v>1621</v>
      </c>
      <c r="G79" s="36">
        <v>-0.68</v>
      </c>
      <c r="H79" s="36">
        <v>0</v>
      </c>
      <c r="I79" s="35">
        <v>88449</v>
      </c>
      <c r="J79" s="35">
        <v>217443</v>
      </c>
      <c r="K79" s="36">
        <v>-0.59</v>
      </c>
      <c r="L79" s="37">
        <v>0</v>
      </c>
      <c r="M79" s="38">
        <v>19.079999999999998</v>
      </c>
      <c r="O79" s="7"/>
    </row>
    <row r="80" spans="1:15" s="6" customFormat="1" ht="14.5" x14ac:dyDescent="0.35">
      <c r="A80" s="5">
        <v>77</v>
      </c>
      <c r="B80" t="s">
        <v>86</v>
      </c>
      <c r="C80" s="35">
        <v>4428</v>
      </c>
      <c r="D80" s="35">
        <v>492</v>
      </c>
      <c r="E80" s="35">
        <v>3960</v>
      </c>
      <c r="F80" s="35">
        <v>440</v>
      </c>
      <c r="G80" s="36">
        <v>0.12</v>
      </c>
      <c r="H80" s="36">
        <v>0</v>
      </c>
      <c r="I80" s="35">
        <v>58208</v>
      </c>
      <c r="J80" s="35">
        <v>51081</v>
      </c>
      <c r="K80" s="36">
        <v>0.14000000000000001</v>
      </c>
      <c r="L80" s="37">
        <v>0</v>
      </c>
      <c r="M80" s="38">
        <v>13.15</v>
      </c>
      <c r="O80" s="7"/>
    </row>
    <row r="81" spans="1:15" s="6" customFormat="1" ht="14.5" x14ac:dyDescent="0.35">
      <c r="A81" s="5">
        <v>78</v>
      </c>
      <c r="B81" t="s">
        <v>87</v>
      </c>
      <c r="C81" s="35">
        <v>3300</v>
      </c>
      <c r="D81" s="35">
        <v>367</v>
      </c>
      <c r="E81" s="35">
        <v>5340</v>
      </c>
      <c r="F81" s="35">
        <v>593</v>
      </c>
      <c r="G81" s="36">
        <v>-0.38</v>
      </c>
      <c r="H81" s="36">
        <v>0</v>
      </c>
      <c r="I81" s="35">
        <v>49586</v>
      </c>
      <c r="J81" s="35">
        <v>73485</v>
      </c>
      <c r="K81" s="36">
        <v>-0.33</v>
      </c>
      <c r="L81" s="37">
        <v>0</v>
      </c>
      <c r="M81" s="38">
        <v>15.03</v>
      </c>
      <c r="O81" s="7"/>
    </row>
    <row r="82" spans="1:15" s="6" customFormat="1" ht="14.5" x14ac:dyDescent="0.35">
      <c r="A82" s="5">
        <v>79</v>
      </c>
      <c r="B82" t="s">
        <v>91</v>
      </c>
      <c r="C82" s="35">
        <v>3124</v>
      </c>
      <c r="D82" s="35">
        <v>347</v>
      </c>
      <c r="E82" s="35">
        <v>7244</v>
      </c>
      <c r="F82" s="35">
        <v>805</v>
      </c>
      <c r="G82" s="36">
        <v>-0.56999999999999995</v>
      </c>
      <c r="H82" s="36">
        <v>0</v>
      </c>
      <c r="I82" s="35">
        <v>34447</v>
      </c>
      <c r="J82" s="35">
        <v>93843</v>
      </c>
      <c r="K82" s="36">
        <v>-0.63</v>
      </c>
      <c r="L82" s="37">
        <v>0</v>
      </c>
      <c r="M82" s="38">
        <v>11.03</v>
      </c>
      <c r="O82" s="7"/>
    </row>
    <row r="83" spans="1:15" s="6" customFormat="1" ht="14.5" x14ac:dyDescent="0.35">
      <c r="A83" s="5">
        <v>80</v>
      </c>
      <c r="B83" t="s">
        <v>90</v>
      </c>
      <c r="C83" s="35">
        <v>2745</v>
      </c>
      <c r="D83" s="35">
        <v>305</v>
      </c>
      <c r="E83" s="35">
        <v>1948</v>
      </c>
      <c r="F83" s="35">
        <v>216</v>
      </c>
      <c r="G83" s="36">
        <v>0.41</v>
      </c>
      <c r="H83" s="36">
        <v>0</v>
      </c>
      <c r="I83" s="35">
        <v>35569</v>
      </c>
      <c r="J83" s="35">
        <v>26223</v>
      </c>
      <c r="K83" s="36">
        <v>0.36</v>
      </c>
      <c r="L83" s="37">
        <v>0</v>
      </c>
      <c r="M83" s="38">
        <v>12.96</v>
      </c>
      <c r="O83" s="7"/>
    </row>
    <row r="84" spans="1:15" s="6" customFormat="1" ht="14.5" x14ac:dyDescent="0.35">
      <c r="A84" s="5">
        <v>81</v>
      </c>
      <c r="B84" t="s">
        <v>92</v>
      </c>
      <c r="C84" s="35">
        <v>2093</v>
      </c>
      <c r="D84" s="35">
        <v>233</v>
      </c>
      <c r="E84" s="35">
        <v>8411</v>
      </c>
      <c r="F84" s="35">
        <v>935</v>
      </c>
      <c r="G84" s="36">
        <v>-0.75</v>
      </c>
      <c r="H84" s="36">
        <v>0</v>
      </c>
      <c r="I84" s="35">
        <v>32918</v>
      </c>
      <c r="J84" s="35">
        <v>96508</v>
      </c>
      <c r="K84" s="36">
        <v>-0.66</v>
      </c>
      <c r="L84" s="37">
        <v>0</v>
      </c>
      <c r="M84" s="38">
        <v>15.73</v>
      </c>
      <c r="O84" s="7"/>
    </row>
    <row r="85" spans="1:15" s="6" customFormat="1" ht="14.5" x14ac:dyDescent="0.35">
      <c r="A85" s="5">
        <v>82</v>
      </c>
      <c r="B85" t="s">
        <v>89</v>
      </c>
      <c r="C85" s="35">
        <v>2075</v>
      </c>
      <c r="D85" s="35">
        <v>231</v>
      </c>
      <c r="E85" s="35">
        <v>0</v>
      </c>
      <c r="F85" s="35">
        <v>0</v>
      </c>
      <c r="G85" s="36">
        <v>0</v>
      </c>
      <c r="H85" s="36">
        <v>0</v>
      </c>
      <c r="I85" s="35">
        <v>37450</v>
      </c>
      <c r="J85" s="35">
        <v>0</v>
      </c>
      <c r="K85" s="36">
        <v>0</v>
      </c>
      <c r="L85" s="37">
        <v>0</v>
      </c>
      <c r="M85" s="38">
        <v>18.05</v>
      </c>
      <c r="O85" s="7"/>
    </row>
    <row r="86" spans="1:15" s="6" customFormat="1" ht="14.5" x14ac:dyDescent="0.35">
      <c r="A86" s="5">
        <v>83</v>
      </c>
      <c r="B86" t="s">
        <v>93</v>
      </c>
      <c r="C86" s="35">
        <v>1512</v>
      </c>
      <c r="D86" s="35">
        <v>168</v>
      </c>
      <c r="E86" s="35">
        <v>1917</v>
      </c>
      <c r="F86" s="35">
        <v>213</v>
      </c>
      <c r="G86" s="36">
        <v>-0.21</v>
      </c>
      <c r="H86" s="36">
        <v>0</v>
      </c>
      <c r="I86" s="35">
        <v>21476</v>
      </c>
      <c r="J86" s="35">
        <v>27867</v>
      </c>
      <c r="K86" s="36">
        <v>-0.23</v>
      </c>
      <c r="L86" s="37">
        <v>0</v>
      </c>
      <c r="M86" s="38">
        <v>14.2</v>
      </c>
      <c r="O86" s="7"/>
    </row>
    <row r="87" spans="1:15" s="6" customFormat="1" ht="14.5" x14ac:dyDescent="0.35">
      <c r="A87" s="5">
        <v>84</v>
      </c>
      <c r="B87" t="s">
        <v>96</v>
      </c>
      <c r="C87" s="35">
        <v>1503</v>
      </c>
      <c r="D87" s="35">
        <v>167</v>
      </c>
      <c r="E87" s="35">
        <v>0</v>
      </c>
      <c r="F87" s="35">
        <v>0</v>
      </c>
      <c r="G87" s="36">
        <v>0</v>
      </c>
      <c r="H87" s="36">
        <v>0</v>
      </c>
      <c r="I87" s="35">
        <v>14564</v>
      </c>
      <c r="J87" s="35">
        <v>0</v>
      </c>
      <c r="K87" s="36">
        <v>0</v>
      </c>
      <c r="L87" s="37">
        <v>0</v>
      </c>
      <c r="M87" s="38">
        <v>9.69</v>
      </c>
      <c r="O87" s="7"/>
    </row>
    <row r="88" spans="1:15" s="6" customFormat="1" ht="14.5" x14ac:dyDescent="0.35">
      <c r="A88" s="5">
        <v>85</v>
      </c>
      <c r="B88" t="s">
        <v>95</v>
      </c>
      <c r="C88" s="35">
        <v>1341</v>
      </c>
      <c r="D88" s="35">
        <v>149</v>
      </c>
      <c r="E88" s="35">
        <v>1196</v>
      </c>
      <c r="F88" s="35">
        <v>133</v>
      </c>
      <c r="G88" s="36">
        <v>0.12</v>
      </c>
      <c r="H88" s="36">
        <v>0</v>
      </c>
      <c r="I88" s="35">
        <v>17273</v>
      </c>
      <c r="J88" s="35">
        <v>14040</v>
      </c>
      <c r="K88" s="36">
        <v>0.23</v>
      </c>
      <c r="L88" s="37">
        <v>0</v>
      </c>
      <c r="M88" s="38">
        <v>12.88</v>
      </c>
      <c r="O88" s="7"/>
    </row>
    <row r="89" spans="1:15" s="6" customFormat="1" ht="14.5" x14ac:dyDescent="0.35">
      <c r="A89" s="5">
        <v>86</v>
      </c>
      <c r="B89" t="s">
        <v>94</v>
      </c>
      <c r="C89" s="35">
        <v>1251</v>
      </c>
      <c r="D89" s="35">
        <v>139</v>
      </c>
      <c r="E89" s="35">
        <v>2165</v>
      </c>
      <c r="F89" s="35">
        <v>241</v>
      </c>
      <c r="G89" s="36">
        <v>-0.42</v>
      </c>
      <c r="H89" s="36">
        <v>0</v>
      </c>
      <c r="I89" s="35">
        <v>19333</v>
      </c>
      <c r="J89" s="35">
        <v>42996</v>
      </c>
      <c r="K89" s="36">
        <v>-0.55000000000000004</v>
      </c>
      <c r="L89" s="37">
        <v>0</v>
      </c>
      <c r="M89" s="38">
        <v>15.45</v>
      </c>
      <c r="O89" s="7"/>
    </row>
    <row r="90" spans="1:15" s="6" customFormat="1" ht="14.5" x14ac:dyDescent="0.35">
      <c r="A90" s="5">
        <v>87</v>
      </c>
      <c r="B90" t="s">
        <v>97</v>
      </c>
      <c r="C90" s="35">
        <v>810</v>
      </c>
      <c r="D90" s="35">
        <v>90</v>
      </c>
      <c r="E90" s="35">
        <v>846</v>
      </c>
      <c r="F90" s="35">
        <v>94</v>
      </c>
      <c r="G90" s="36">
        <v>-0.04</v>
      </c>
      <c r="H90" s="36">
        <v>0</v>
      </c>
      <c r="I90" s="35">
        <v>14375</v>
      </c>
      <c r="J90" s="35">
        <v>14288</v>
      </c>
      <c r="K90" s="36">
        <v>0.01</v>
      </c>
      <c r="L90" s="37">
        <v>0</v>
      </c>
      <c r="M90" s="38">
        <v>17.75</v>
      </c>
      <c r="O90" s="7"/>
    </row>
    <row r="91" spans="1:15" s="6" customFormat="1" ht="14.5" x14ac:dyDescent="0.35">
      <c r="A91" s="5">
        <v>88</v>
      </c>
      <c r="B91" t="s">
        <v>98</v>
      </c>
      <c r="C91" s="35">
        <v>658</v>
      </c>
      <c r="D91" s="35">
        <v>73</v>
      </c>
      <c r="E91" s="35">
        <v>484</v>
      </c>
      <c r="F91" s="35">
        <v>54</v>
      </c>
      <c r="G91" s="36">
        <v>0.36</v>
      </c>
      <c r="H91" s="36">
        <v>0</v>
      </c>
      <c r="I91" s="35">
        <v>12057</v>
      </c>
      <c r="J91" s="35">
        <v>7685</v>
      </c>
      <c r="K91" s="36">
        <v>0.56999999999999995</v>
      </c>
      <c r="L91" s="37">
        <v>0</v>
      </c>
      <c r="M91" s="38">
        <v>18.32</v>
      </c>
      <c r="O91" s="7"/>
    </row>
    <row r="92" spans="1:15" s="6" customFormat="1" ht="14.5" x14ac:dyDescent="0.35">
      <c r="A92" s="5">
        <v>89</v>
      </c>
      <c r="B92" t="s">
        <v>99</v>
      </c>
      <c r="C92" s="35">
        <v>540</v>
      </c>
      <c r="D92" s="35">
        <v>60</v>
      </c>
      <c r="E92" s="35">
        <v>0</v>
      </c>
      <c r="F92" s="35">
        <v>0</v>
      </c>
      <c r="G92" s="36">
        <v>0</v>
      </c>
      <c r="H92" s="36">
        <v>0</v>
      </c>
      <c r="I92" s="35">
        <v>8956</v>
      </c>
      <c r="J92" s="35">
        <v>0</v>
      </c>
      <c r="K92" s="36">
        <v>0</v>
      </c>
      <c r="L92" s="37">
        <v>0</v>
      </c>
      <c r="M92" s="38">
        <v>16.59</v>
      </c>
      <c r="O92" s="7"/>
    </row>
    <row r="93" spans="1:15" s="6" customFormat="1" ht="14.5" x14ac:dyDescent="0.35">
      <c r="A93" s="5">
        <v>90</v>
      </c>
      <c r="B93" t="s">
        <v>100</v>
      </c>
      <c r="C93" s="35">
        <v>508</v>
      </c>
      <c r="D93" s="35">
        <v>56</v>
      </c>
      <c r="E93" s="35">
        <v>1785</v>
      </c>
      <c r="F93" s="35">
        <v>198</v>
      </c>
      <c r="G93" s="36">
        <v>-0.72</v>
      </c>
      <c r="H93" s="36">
        <v>0</v>
      </c>
      <c r="I93" s="35">
        <v>8424</v>
      </c>
      <c r="J93" s="35">
        <v>32365</v>
      </c>
      <c r="K93" s="36">
        <v>-0.74</v>
      </c>
      <c r="L93" s="37">
        <v>0</v>
      </c>
      <c r="M93" s="38">
        <v>16.579999999999998</v>
      </c>
      <c r="O93" s="7"/>
    </row>
    <row r="94" spans="1:15" s="6" customFormat="1" ht="14.5" x14ac:dyDescent="0.35">
      <c r="A94" s="5">
        <v>91</v>
      </c>
      <c r="B94" t="s">
        <v>102</v>
      </c>
      <c r="C94" s="35">
        <v>473</v>
      </c>
      <c r="D94" s="35">
        <v>53</v>
      </c>
      <c r="E94" s="35">
        <v>7655</v>
      </c>
      <c r="F94" s="35">
        <v>851</v>
      </c>
      <c r="G94" s="36">
        <v>-0.94</v>
      </c>
      <c r="H94" s="36">
        <v>0</v>
      </c>
      <c r="I94" s="35">
        <v>7863</v>
      </c>
      <c r="J94" s="35">
        <v>105544</v>
      </c>
      <c r="K94" s="36">
        <v>-0.93</v>
      </c>
      <c r="L94" s="37">
        <v>0</v>
      </c>
      <c r="M94" s="38">
        <v>16.62</v>
      </c>
      <c r="O94" s="7"/>
    </row>
    <row r="95" spans="1:15" s="6" customFormat="1" ht="14.5" x14ac:dyDescent="0.35">
      <c r="A95" s="5">
        <v>92</v>
      </c>
      <c r="B95" t="s">
        <v>101</v>
      </c>
      <c r="C95" s="35">
        <v>379</v>
      </c>
      <c r="D95" s="35">
        <v>42</v>
      </c>
      <c r="E95" s="35">
        <v>163</v>
      </c>
      <c r="F95" s="35">
        <v>18</v>
      </c>
      <c r="G95" s="36">
        <v>1.33</v>
      </c>
      <c r="H95" s="36">
        <v>0</v>
      </c>
      <c r="I95" s="35">
        <v>8039</v>
      </c>
      <c r="J95" s="35">
        <v>5302</v>
      </c>
      <c r="K95" s="36">
        <v>0.52</v>
      </c>
      <c r="L95" s="37">
        <v>0</v>
      </c>
      <c r="M95" s="38">
        <v>21.21</v>
      </c>
      <c r="O95" s="7"/>
    </row>
    <row r="96" spans="1:15" s="6" customFormat="1" ht="14.5" x14ac:dyDescent="0.35">
      <c r="A96" s="5">
        <v>93</v>
      </c>
      <c r="B96" t="s">
        <v>103</v>
      </c>
      <c r="C96" s="35">
        <v>333</v>
      </c>
      <c r="D96" s="35">
        <v>37</v>
      </c>
      <c r="E96" s="35">
        <v>0</v>
      </c>
      <c r="F96" s="35">
        <v>0</v>
      </c>
      <c r="G96" s="36">
        <v>0</v>
      </c>
      <c r="H96" s="36">
        <v>0</v>
      </c>
      <c r="I96" s="35">
        <v>5767</v>
      </c>
      <c r="J96" s="35">
        <v>0</v>
      </c>
      <c r="K96" s="36">
        <v>0</v>
      </c>
      <c r="L96" s="37">
        <v>0</v>
      </c>
      <c r="M96" s="38">
        <v>17.32</v>
      </c>
      <c r="O96" s="7"/>
    </row>
    <row r="97" spans="1:15" s="6" customFormat="1" ht="14.5" x14ac:dyDescent="0.35">
      <c r="A97" s="5">
        <v>94</v>
      </c>
      <c r="B97" t="s">
        <v>105</v>
      </c>
      <c r="C97" s="35">
        <v>324</v>
      </c>
      <c r="D97" s="35">
        <v>36</v>
      </c>
      <c r="E97" s="35">
        <v>864</v>
      </c>
      <c r="F97" s="35">
        <v>96</v>
      </c>
      <c r="G97" s="36">
        <v>-0.63</v>
      </c>
      <c r="H97" s="36">
        <v>0</v>
      </c>
      <c r="I97" s="35">
        <v>4139</v>
      </c>
      <c r="J97" s="35">
        <v>11429</v>
      </c>
      <c r="K97" s="36">
        <v>-0.64</v>
      </c>
      <c r="L97" s="37">
        <v>0</v>
      </c>
      <c r="M97" s="38">
        <v>12.77</v>
      </c>
      <c r="O97" s="7"/>
    </row>
    <row r="98" spans="1:15" s="6" customFormat="1" ht="14.5" x14ac:dyDescent="0.35">
      <c r="A98" s="5">
        <v>95</v>
      </c>
      <c r="B98" t="s">
        <v>104</v>
      </c>
      <c r="C98" s="35">
        <v>320</v>
      </c>
      <c r="D98" s="35">
        <v>36</v>
      </c>
      <c r="E98" s="35">
        <v>230</v>
      </c>
      <c r="F98" s="35">
        <v>26</v>
      </c>
      <c r="G98" s="36">
        <v>0.39</v>
      </c>
      <c r="H98" s="36">
        <v>0</v>
      </c>
      <c r="I98" s="35">
        <v>5506</v>
      </c>
      <c r="J98" s="35">
        <v>4575</v>
      </c>
      <c r="K98" s="36">
        <v>0.2</v>
      </c>
      <c r="L98" s="37">
        <v>0</v>
      </c>
      <c r="M98" s="38">
        <v>17.21</v>
      </c>
      <c r="O98" s="7"/>
    </row>
    <row r="99" spans="1:15" s="6" customFormat="1" ht="14.5" x14ac:dyDescent="0.35">
      <c r="A99" s="5">
        <v>96</v>
      </c>
      <c r="B99" t="s">
        <v>106</v>
      </c>
      <c r="C99" s="35">
        <v>237</v>
      </c>
      <c r="D99" s="35">
        <v>26</v>
      </c>
      <c r="E99" s="35">
        <v>621</v>
      </c>
      <c r="F99" s="35">
        <v>69</v>
      </c>
      <c r="G99" s="36">
        <v>-0.62</v>
      </c>
      <c r="H99" s="36">
        <v>0</v>
      </c>
      <c r="I99" s="35">
        <v>2532</v>
      </c>
      <c r="J99" s="35">
        <v>6370</v>
      </c>
      <c r="K99" s="36">
        <v>-0.6</v>
      </c>
      <c r="L99" s="37">
        <v>0</v>
      </c>
      <c r="M99" s="38">
        <v>10.68</v>
      </c>
      <c r="O99" s="7"/>
    </row>
    <row r="100" spans="1:15" s="6" customFormat="1" ht="14.5" x14ac:dyDescent="0.35">
      <c r="A100" s="5">
        <v>97</v>
      </c>
      <c r="B100" t="s">
        <v>107</v>
      </c>
      <c r="C100" s="35">
        <v>95</v>
      </c>
      <c r="D100" s="35">
        <v>11</v>
      </c>
      <c r="E100" s="35">
        <v>0</v>
      </c>
      <c r="F100" s="35">
        <v>0</v>
      </c>
      <c r="G100" s="36">
        <v>0</v>
      </c>
      <c r="H100" s="36">
        <v>0</v>
      </c>
      <c r="I100" s="35">
        <v>2438</v>
      </c>
      <c r="J100" s="35">
        <v>0</v>
      </c>
      <c r="K100" s="36">
        <v>0</v>
      </c>
      <c r="L100" s="37">
        <v>0</v>
      </c>
      <c r="M100" s="38">
        <v>25.66</v>
      </c>
      <c r="O100" s="7"/>
    </row>
    <row r="101" spans="1:15" s="6" customFormat="1" ht="14.5" x14ac:dyDescent="0.35">
      <c r="A101" s="5">
        <v>98</v>
      </c>
      <c r="B101" t="s">
        <v>109</v>
      </c>
      <c r="C101" s="35">
        <v>48</v>
      </c>
      <c r="D101" s="35">
        <v>5</v>
      </c>
      <c r="E101" s="35">
        <v>0</v>
      </c>
      <c r="F101" s="35">
        <v>0</v>
      </c>
      <c r="G101" s="36">
        <v>1</v>
      </c>
      <c r="H101" s="36">
        <v>0</v>
      </c>
      <c r="I101" s="35">
        <v>308</v>
      </c>
      <c r="J101" s="35">
        <v>0</v>
      </c>
      <c r="K101" s="36">
        <v>0</v>
      </c>
      <c r="L101" s="37">
        <v>0</v>
      </c>
      <c r="M101" s="38">
        <v>6.42</v>
      </c>
      <c r="O101" s="7"/>
    </row>
    <row r="102" spans="1:15" s="6" customFormat="1" ht="14.5" x14ac:dyDescent="0.35">
      <c r="A102" s="5">
        <v>99</v>
      </c>
      <c r="B102" t="s">
        <v>108</v>
      </c>
      <c r="C102" s="35">
        <v>36</v>
      </c>
      <c r="D102" s="35">
        <v>4</v>
      </c>
      <c r="E102" s="35">
        <v>54</v>
      </c>
      <c r="F102" s="35">
        <v>6</v>
      </c>
      <c r="G102" s="36">
        <v>-0.33</v>
      </c>
      <c r="H102" s="36">
        <v>0</v>
      </c>
      <c r="I102" s="35">
        <v>704</v>
      </c>
      <c r="J102" s="35">
        <v>1058</v>
      </c>
      <c r="K102" s="36">
        <v>-0.33</v>
      </c>
      <c r="L102" s="37">
        <v>0</v>
      </c>
      <c r="M102" s="38">
        <v>19.559999999999999</v>
      </c>
      <c r="O102" s="7"/>
    </row>
    <row r="103" spans="1:15" s="6" customFormat="1" ht="14.5" x14ac:dyDescent="0.35">
      <c r="A103" s="5">
        <v>100</v>
      </c>
      <c r="B103" t="s">
        <v>110</v>
      </c>
      <c r="C103" s="35">
        <v>0</v>
      </c>
      <c r="D103" s="35">
        <v>0</v>
      </c>
      <c r="E103" s="35">
        <v>0</v>
      </c>
      <c r="F103" s="35">
        <v>0</v>
      </c>
      <c r="G103" s="36">
        <v>0</v>
      </c>
      <c r="H103" s="36">
        <v>0</v>
      </c>
      <c r="I103" s="35">
        <v>0</v>
      </c>
      <c r="J103" s="35">
        <v>0</v>
      </c>
      <c r="K103" s="36">
        <v>0</v>
      </c>
      <c r="L103" s="37">
        <v>0</v>
      </c>
      <c r="M103" s="38">
        <v>0</v>
      </c>
      <c r="O103" s="7"/>
    </row>
    <row r="104" spans="1:15" s="6" customFormat="1" ht="14.5" x14ac:dyDescent="0.35">
      <c r="A104" s="5">
        <v>101</v>
      </c>
      <c r="B104" t="s">
        <v>111</v>
      </c>
      <c r="C104" s="35">
        <v>0</v>
      </c>
      <c r="D104" s="35">
        <v>0</v>
      </c>
      <c r="E104" s="35">
        <v>226</v>
      </c>
      <c r="F104" s="35">
        <v>25</v>
      </c>
      <c r="G104" s="36">
        <v>-1</v>
      </c>
      <c r="H104" s="36">
        <v>0</v>
      </c>
      <c r="I104" s="35">
        <v>0</v>
      </c>
      <c r="J104" s="35">
        <v>2328</v>
      </c>
      <c r="K104" s="36">
        <v>-1</v>
      </c>
      <c r="L104" s="37">
        <v>0</v>
      </c>
      <c r="M104" s="38">
        <v>0</v>
      </c>
      <c r="O104" s="7"/>
    </row>
    <row r="105" spans="1:15" s="6" customFormat="1" ht="14.5" x14ac:dyDescent="0.35">
      <c r="A105" s="5">
        <v>102</v>
      </c>
      <c r="B105" t="s">
        <v>112</v>
      </c>
      <c r="C105" s="35">
        <v>0</v>
      </c>
      <c r="D105" s="35">
        <v>0</v>
      </c>
      <c r="E105" s="35">
        <v>0</v>
      </c>
      <c r="F105" s="35">
        <v>0</v>
      </c>
      <c r="G105" s="36">
        <v>0</v>
      </c>
      <c r="H105" s="36">
        <v>0</v>
      </c>
      <c r="I105" s="35">
        <v>0</v>
      </c>
      <c r="J105" s="35">
        <v>0</v>
      </c>
      <c r="K105" s="36">
        <v>0</v>
      </c>
      <c r="L105" s="37">
        <v>0</v>
      </c>
      <c r="M105" s="38">
        <v>0</v>
      </c>
      <c r="O105" s="7"/>
    </row>
    <row r="106" spans="1:15" s="6" customFormat="1" ht="14.5" x14ac:dyDescent="0.35">
      <c r="A106" s="5">
        <v>103</v>
      </c>
      <c r="B106" t="s">
        <v>113</v>
      </c>
      <c r="C106" s="35">
        <v>0</v>
      </c>
      <c r="D106" s="35">
        <v>0</v>
      </c>
      <c r="E106" s="35">
        <v>578</v>
      </c>
      <c r="F106" s="35">
        <v>64</v>
      </c>
      <c r="G106" s="36">
        <v>-1</v>
      </c>
      <c r="H106" s="36">
        <v>0</v>
      </c>
      <c r="I106" s="35">
        <v>0</v>
      </c>
      <c r="J106" s="35">
        <v>4378</v>
      </c>
      <c r="K106" s="36">
        <v>-1</v>
      </c>
      <c r="L106" s="37">
        <v>0</v>
      </c>
      <c r="M106" s="38">
        <v>0</v>
      </c>
      <c r="O106" s="7"/>
    </row>
    <row r="107" spans="1:15" s="6" customFormat="1" ht="14.5" x14ac:dyDescent="0.35">
      <c r="A107" s="5">
        <v>104</v>
      </c>
      <c r="B107" t="s">
        <v>114</v>
      </c>
      <c r="C107" s="35">
        <v>0</v>
      </c>
      <c r="D107" s="35">
        <v>0</v>
      </c>
      <c r="E107" s="35">
        <v>2511</v>
      </c>
      <c r="F107" s="35">
        <v>279</v>
      </c>
      <c r="G107" s="36">
        <v>-1</v>
      </c>
      <c r="H107" s="36">
        <v>0</v>
      </c>
      <c r="I107" s="35">
        <v>0</v>
      </c>
      <c r="J107" s="35">
        <v>31919</v>
      </c>
      <c r="K107" s="36">
        <v>-1</v>
      </c>
      <c r="L107" s="37">
        <v>0</v>
      </c>
      <c r="M107" s="38">
        <v>0</v>
      </c>
      <c r="O107" s="7"/>
    </row>
    <row r="108" spans="1:15" s="6" customFormat="1" ht="14.5" x14ac:dyDescent="0.35">
      <c r="A108" s="5">
        <v>105</v>
      </c>
      <c r="B108" t="s">
        <v>115</v>
      </c>
      <c r="C108" s="35">
        <v>0</v>
      </c>
      <c r="D108" s="35">
        <v>0</v>
      </c>
      <c r="E108" s="35">
        <v>8234</v>
      </c>
      <c r="F108" s="35">
        <v>915</v>
      </c>
      <c r="G108" s="36">
        <v>-1</v>
      </c>
      <c r="H108" s="36">
        <v>0</v>
      </c>
      <c r="I108" s="35">
        <v>0</v>
      </c>
      <c r="J108" s="35">
        <v>84871</v>
      </c>
      <c r="K108" s="36">
        <v>-1</v>
      </c>
      <c r="L108" s="37">
        <v>0</v>
      </c>
      <c r="M108" s="38">
        <v>0</v>
      </c>
      <c r="O108" s="7"/>
    </row>
    <row r="109" spans="1:15" s="6" customFormat="1" ht="14.5" x14ac:dyDescent="0.35">
      <c r="A109" s="5">
        <v>106</v>
      </c>
      <c r="B109" t="s">
        <v>116</v>
      </c>
      <c r="C109" s="35">
        <v>0</v>
      </c>
      <c r="D109" s="35">
        <v>0</v>
      </c>
      <c r="E109" s="35">
        <v>11455</v>
      </c>
      <c r="F109" s="35">
        <v>1273</v>
      </c>
      <c r="G109" s="36">
        <v>-1</v>
      </c>
      <c r="H109" s="36">
        <v>0</v>
      </c>
      <c r="I109" s="35">
        <v>0</v>
      </c>
      <c r="J109" s="35">
        <v>150896</v>
      </c>
      <c r="K109" s="36">
        <v>-1</v>
      </c>
      <c r="L109" s="37">
        <v>0</v>
      </c>
      <c r="M109" s="38">
        <v>0</v>
      </c>
      <c r="O109" s="7"/>
    </row>
    <row r="110" spans="1:15" s="6" customFormat="1" ht="14.5" x14ac:dyDescent="0.35">
      <c r="A110" s="5">
        <v>107</v>
      </c>
      <c r="B110" t="s">
        <v>117</v>
      </c>
      <c r="C110" s="35">
        <v>0</v>
      </c>
      <c r="D110" s="35">
        <v>0</v>
      </c>
      <c r="E110" s="35">
        <v>66144</v>
      </c>
      <c r="F110" s="35">
        <v>7349</v>
      </c>
      <c r="G110" s="36">
        <v>-1</v>
      </c>
      <c r="H110" s="36">
        <v>0</v>
      </c>
      <c r="I110" s="35">
        <v>0</v>
      </c>
      <c r="J110" s="35">
        <v>303178</v>
      </c>
      <c r="K110" s="36">
        <v>-1</v>
      </c>
      <c r="L110" s="37">
        <v>0</v>
      </c>
      <c r="M110" s="38">
        <v>0</v>
      </c>
      <c r="O110" s="7"/>
    </row>
    <row r="111" spans="1:15" ht="14.5" x14ac:dyDescent="0.35">
      <c r="A111" s="5">
        <v>108</v>
      </c>
      <c r="B111" t="s">
        <v>118</v>
      </c>
      <c r="C111" s="35">
        <v>0</v>
      </c>
      <c r="D111" s="35">
        <v>0</v>
      </c>
      <c r="E111" s="35">
        <v>810</v>
      </c>
      <c r="F111" s="35">
        <v>90</v>
      </c>
      <c r="G111" s="36">
        <v>-1</v>
      </c>
      <c r="H111" s="36">
        <v>0</v>
      </c>
      <c r="I111" s="35">
        <v>0</v>
      </c>
      <c r="J111" s="35">
        <v>9490</v>
      </c>
      <c r="K111" s="36">
        <v>-1</v>
      </c>
      <c r="L111" s="37">
        <v>0</v>
      </c>
      <c r="M111" s="38">
        <v>0</v>
      </c>
    </row>
    <row r="112" spans="1:15" ht="14.5" x14ac:dyDescent="0.35">
      <c r="A112" s="5">
        <v>109</v>
      </c>
      <c r="B112" t="s">
        <v>119</v>
      </c>
      <c r="C112" s="35">
        <v>0</v>
      </c>
      <c r="D112" s="35">
        <v>0</v>
      </c>
      <c r="E112" s="35">
        <v>203</v>
      </c>
      <c r="F112" s="35">
        <v>23</v>
      </c>
      <c r="G112" s="36">
        <v>-1</v>
      </c>
      <c r="H112" s="36">
        <v>0</v>
      </c>
      <c r="I112" s="35">
        <v>0</v>
      </c>
      <c r="J112" s="35">
        <v>1496</v>
      </c>
      <c r="K112" s="36">
        <v>-1</v>
      </c>
      <c r="L112" s="37">
        <v>0</v>
      </c>
      <c r="M112" s="38">
        <v>0</v>
      </c>
    </row>
    <row r="113" spans="1:15" ht="14.5" x14ac:dyDescent="0.35">
      <c r="A113" s="5">
        <v>110</v>
      </c>
      <c r="B113" t="s">
        <v>120</v>
      </c>
      <c r="C113" s="35">
        <v>0</v>
      </c>
      <c r="D113" s="35">
        <v>0</v>
      </c>
      <c r="E113" s="35">
        <v>0</v>
      </c>
      <c r="F113" s="35">
        <v>0</v>
      </c>
      <c r="G113" s="36">
        <v>0</v>
      </c>
      <c r="H113" s="36">
        <v>0</v>
      </c>
      <c r="I113" s="35">
        <v>0</v>
      </c>
      <c r="J113" s="35">
        <v>0</v>
      </c>
      <c r="K113" s="36">
        <v>0</v>
      </c>
      <c r="L113" s="37">
        <v>0</v>
      </c>
      <c r="M113" s="38">
        <v>0</v>
      </c>
    </row>
    <row r="114" spans="1:15" ht="15" thickBot="1" x14ac:dyDescent="0.4">
      <c r="A114" s="5">
        <v>111</v>
      </c>
      <c r="B114" t="s">
        <v>121</v>
      </c>
      <c r="C114" s="35">
        <v>0</v>
      </c>
      <c r="D114" s="35">
        <v>0</v>
      </c>
      <c r="E114" s="35">
        <v>27</v>
      </c>
      <c r="F114" s="35">
        <v>3</v>
      </c>
      <c r="G114" s="36">
        <v>-1</v>
      </c>
      <c r="H114" s="36">
        <v>0</v>
      </c>
      <c r="I114" s="35">
        <v>0</v>
      </c>
      <c r="J114" s="35">
        <v>982</v>
      </c>
      <c r="K114" s="36">
        <v>-1</v>
      </c>
      <c r="L114" s="37">
        <v>0</v>
      </c>
      <c r="M114" s="38">
        <v>0</v>
      </c>
    </row>
    <row r="115" spans="1:15" ht="13.5" thickBot="1" x14ac:dyDescent="0.4">
      <c r="B115" s="22" t="s">
        <v>122</v>
      </c>
      <c r="C115" s="10">
        <f>SUM(C4:C114)</f>
        <v>184419206</v>
      </c>
      <c r="D115" s="10">
        <f>SUM(D4:D114)</f>
        <v>20491025</v>
      </c>
      <c r="E115" s="10">
        <f>SUM(E4:E114)</f>
        <v>160265261</v>
      </c>
      <c r="F115" s="10">
        <f>SUM(F4:F114)</f>
        <v>17807254</v>
      </c>
      <c r="G115" s="15">
        <f>(C115-E115)/E115</f>
        <v>0.15071229316501722</v>
      </c>
      <c r="H115" s="15">
        <f>SUM(H4:H114)</f>
        <v>0.99500000000000022</v>
      </c>
      <c r="I115" s="31">
        <f>SUM(I4:I114)</f>
        <v>1242929620</v>
      </c>
      <c r="J115" s="31">
        <f>SUM(J4:J114)</f>
        <v>1202206618</v>
      </c>
      <c r="K115" s="15">
        <f>(G115-I115)/I115</f>
        <v>-0.99999999987874433</v>
      </c>
      <c r="L115" s="15">
        <f>SUM(L4:L114)</f>
        <v>0.99500000000000022</v>
      </c>
      <c r="M115" s="32">
        <f>I115/C115</f>
        <v>6.739697274263289</v>
      </c>
    </row>
    <row r="116" spans="1:15" x14ac:dyDescent="0.35">
      <c r="E116" s="16"/>
      <c r="F116" s="16"/>
      <c r="G116" s="25"/>
      <c r="I116" s="16"/>
      <c r="J116" s="29"/>
      <c r="K116" s="25"/>
    </row>
    <row r="117" spans="1:15" x14ac:dyDescent="0.35">
      <c r="E117" s="16"/>
      <c r="F117" s="16"/>
      <c r="G117" s="25"/>
      <c r="I117" s="16"/>
      <c r="J117" s="29"/>
      <c r="K117" s="25"/>
    </row>
    <row r="118" spans="1:15" x14ac:dyDescent="0.35">
      <c r="E118" s="16"/>
      <c r="F118" s="16"/>
      <c r="G118" s="25"/>
      <c r="I118" s="16"/>
      <c r="J118" s="29"/>
      <c r="K118" s="25"/>
    </row>
    <row r="119" spans="1:15" x14ac:dyDescent="0.35">
      <c r="E119" s="16"/>
      <c r="F119" s="16"/>
      <c r="G119" s="25"/>
      <c r="I119" s="16"/>
      <c r="J119" s="29"/>
      <c r="K119" s="25"/>
    </row>
    <row r="120" spans="1:15" x14ac:dyDescent="0.35">
      <c r="E120" s="16"/>
      <c r="F120" s="16"/>
      <c r="G120" s="25"/>
      <c r="I120" s="16"/>
      <c r="J120" s="29"/>
      <c r="K120" s="25"/>
    </row>
    <row r="121" spans="1:15" s="6" customFormat="1" ht="14.5" x14ac:dyDescent="0.35">
      <c r="A121" s="5"/>
      <c r="B121"/>
      <c r="C121"/>
      <c r="D121" s="13"/>
      <c r="E121" s="14"/>
      <c r="F121" s="17"/>
      <c r="G121" s="18"/>
      <c r="H121" s="19"/>
      <c r="I121"/>
      <c r="J121" s="28"/>
      <c r="K121" s="18"/>
      <c r="L121" s="19"/>
      <c r="M121" s="20"/>
      <c r="O121" s="7"/>
    </row>
    <row r="122" spans="1:15" x14ac:dyDescent="0.35">
      <c r="E122" s="16"/>
      <c r="F122" s="16"/>
      <c r="G122" s="25"/>
      <c r="I122" s="16"/>
      <c r="J122" s="29"/>
      <c r="K122" s="25"/>
    </row>
    <row r="123" spans="1:15" x14ac:dyDescent="0.35">
      <c r="E123" s="16"/>
      <c r="F123" s="16"/>
      <c r="G123" s="25"/>
      <c r="I123" s="16"/>
      <c r="J123" s="29"/>
      <c r="K123" s="25"/>
    </row>
    <row r="124" spans="1:15" x14ac:dyDescent="0.35">
      <c r="E124" s="16"/>
      <c r="F124" s="16"/>
      <c r="G124" s="25"/>
      <c r="I124" s="16"/>
      <c r="J124" s="29"/>
      <c r="K124" s="25"/>
    </row>
    <row r="125" spans="1:15" x14ac:dyDescent="0.35">
      <c r="E125" s="16"/>
      <c r="F125" s="16"/>
      <c r="G125" s="25"/>
      <c r="I125" s="16"/>
      <c r="J125" s="29"/>
      <c r="K125" s="25"/>
    </row>
    <row r="126" spans="1:15" x14ac:dyDescent="0.35">
      <c r="E126" s="16"/>
      <c r="F126" s="16"/>
      <c r="G126" s="25"/>
      <c r="I126" s="16"/>
      <c r="J126" s="29"/>
      <c r="K126" s="25"/>
    </row>
    <row r="127" spans="1:15" x14ac:dyDescent="0.35">
      <c r="E127" s="16"/>
      <c r="F127" s="16"/>
      <c r="G127" s="25"/>
      <c r="I127" s="16"/>
      <c r="J127" s="29"/>
      <c r="K127" s="25"/>
    </row>
    <row r="128" spans="1:15" x14ac:dyDescent="0.35">
      <c r="E128" s="16"/>
      <c r="F128" s="16"/>
      <c r="G128" s="25"/>
      <c r="I128" s="16"/>
      <c r="J128" s="29"/>
      <c r="K128" s="25"/>
    </row>
    <row r="129" spans="5:11" x14ac:dyDescent="0.35">
      <c r="E129" s="16"/>
      <c r="F129" s="16"/>
      <c r="G129" s="25"/>
      <c r="I129" s="16"/>
      <c r="J129" s="29"/>
      <c r="K129" s="25"/>
    </row>
    <row r="130" spans="5:11" x14ac:dyDescent="0.35">
      <c r="E130" s="16"/>
      <c r="F130" s="16"/>
      <c r="G130" s="25"/>
      <c r="I130" s="16"/>
      <c r="J130" s="29"/>
      <c r="K130" s="25"/>
    </row>
    <row r="131" spans="5:11" x14ac:dyDescent="0.35">
      <c r="E131" s="16"/>
      <c r="F131" s="16"/>
      <c r="G131" s="25"/>
      <c r="I131" s="16"/>
      <c r="J131" s="29"/>
      <c r="K131" s="25"/>
    </row>
    <row r="132" spans="5:11" x14ac:dyDescent="0.35">
      <c r="E132" s="16"/>
      <c r="F132" s="16"/>
      <c r="G132" s="25"/>
      <c r="I132" s="16"/>
      <c r="J132" s="29"/>
      <c r="K132" s="25"/>
    </row>
    <row r="133" spans="5:11" x14ac:dyDescent="0.35">
      <c r="E133" s="16"/>
      <c r="F133" s="16"/>
      <c r="G133" s="25"/>
      <c r="I133" s="16"/>
      <c r="J133" s="29"/>
      <c r="K133" s="25"/>
    </row>
  </sheetData>
  <mergeCells count="1">
    <mergeCell ref="A1:M2"/>
  </mergeCells>
  <pageMargins left="0.75" right="0.75" top="1" bottom="1" header="0.5" footer="0.5"/>
  <pageSetup paperSize="9" scale="55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F73476160B6742BBF02AE3E9D9CC78" ma:contentTypeVersion="17" ma:contentTypeDescription="Create a new document." ma:contentTypeScope="" ma:versionID="8c6d8ed824490e05771e10ff63f59ead">
  <xsd:schema xmlns:xsd="http://www.w3.org/2001/XMLSchema" xmlns:xs="http://www.w3.org/2001/XMLSchema" xmlns:p="http://schemas.microsoft.com/office/2006/metadata/properties" xmlns:ns2="ebdd54ac-53b4-4b9c-9764-650ddb34ee0c" xmlns:ns3="a7663060-bb0b-43d5-8c84-5a26fffe6d4f" xmlns:ns4="88dc3cb5-10cb-4c38-a643-90f484aae0c8" targetNamespace="http://schemas.microsoft.com/office/2006/metadata/properties" ma:root="true" ma:fieldsID="a367f3ec1ea16dd5dc2b8539f5163cf2" ns2:_="" ns3:_="" ns4:_="">
    <xsd:import namespace="ebdd54ac-53b4-4b9c-9764-650ddb34ee0c"/>
    <xsd:import namespace="a7663060-bb0b-43d5-8c84-5a26fffe6d4f"/>
    <xsd:import namespace="88dc3cb5-10cb-4c38-a643-90f484aae0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dd54ac-53b4-4b9c-9764-650ddb34ee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acfa370-f4c0-4663-b792-6ca78fcdc1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663060-bb0b-43d5-8c84-5a26fffe6d4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dc3cb5-10cb-4c38-a643-90f484aae0c8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0F6A9E52-4DC9-4234-9F69-0273835599AB}" ma:internalName="TaxCatchAll" ma:showField="CatchAllData" ma:web="{a7663060-bb0b-43d5-8c84-5a26fffe6d4f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dd54ac-53b4-4b9c-9764-650ddb34ee0c">
      <Terms xmlns="http://schemas.microsoft.com/office/infopath/2007/PartnerControls"/>
    </lcf76f155ced4ddcb4097134ff3c332f>
    <TaxCatchAll xmlns="88dc3cb5-10cb-4c38-a643-90f484aae0c8" xsi:nil="true"/>
  </documentManagement>
</p:properties>
</file>

<file path=customXml/itemProps1.xml><?xml version="1.0" encoding="utf-8"?>
<ds:datastoreItem xmlns:ds="http://schemas.openxmlformats.org/officeDocument/2006/customXml" ds:itemID="{EE57921B-E7CD-4C52-AD59-7E82C04960B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534FBF-B7A2-43DE-963D-81FBE09C7B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dd54ac-53b4-4b9c-9764-650ddb34ee0c"/>
    <ds:schemaRef ds:uri="a7663060-bb0b-43d5-8c84-5a26fffe6d4f"/>
    <ds:schemaRef ds:uri="88dc3cb5-10cb-4c38-a643-90f484aae0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ABFDD41-1227-4EFF-9131-E65C436CAA7F}">
  <ds:schemaRefs>
    <ds:schemaRef ds:uri="http://schemas.microsoft.com/office/2006/metadata/properties"/>
    <ds:schemaRef ds:uri="http://schemas.microsoft.com/office/infopath/2007/PartnerControls"/>
    <ds:schemaRef ds:uri="ebdd54ac-53b4-4b9c-9764-650ddb34ee0c"/>
    <ds:schemaRef ds:uri="88dc3cb5-10cb-4c38-a643-90f484aae0c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By Country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Maddison Wyllie-Papali'i</dc:creator>
  <cp:keywords/>
  <dc:description/>
  <cp:lastModifiedBy>Iris Valdivia Corrales</cp:lastModifiedBy>
  <cp:revision/>
  <dcterms:created xsi:type="dcterms:W3CDTF">2024-11-17T22:41:18Z</dcterms:created>
  <dcterms:modified xsi:type="dcterms:W3CDTF">2026-04-08T20:51:34Z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0x01010041F73476160B6742BBF02AE3E9D9CC78</vt:lpwstr>
  </property>
  <property fmtid="{D5CDD505-2E9C-101B-9397-08002B2CF9AE}" pid="3" name="MediaServiceImageTags">
    <vt:lpwstr/>
  </property>
</Properties>
</file>