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zwinegrowers.sharepoint.com/sites/Sysandstats/Statistics/Export Statistics Stats NZ/2025 - 2026 Export Statistics/"/>
    </mc:Choice>
  </mc:AlternateContent>
  <xr:revisionPtr revIDLastSave="19" documentId="8_{F1D620CB-D285-4368-8E0E-5A4D895DC254}" xr6:coauthVersionLast="47" xr6:coauthVersionMax="47" xr10:uidLastSave="{A5DBCF8E-5E0D-4598-8A2C-7CFB53E1B8FD}"/>
  <bookViews>
    <workbookView xWindow="-57720" yWindow="315" windowWidth="29040" windowHeight="15720" xr2:uid="{BC64901F-AF3D-4C63-9570-BC187A06550B}"/>
  </bookViews>
  <sheets>
    <sheet name="By Count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" i="1" l="1"/>
  <c r="F118" i="1"/>
  <c r="E118" i="1"/>
  <c r="O4" i="1" l="1"/>
  <c r="O6" i="1"/>
  <c r="O5" i="1"/>
</calcChain>
</file>

<file path=xl/sharedStrings.xml><?xml version="1.0" encoding="utf-8"?>
<sst xmlns="http://schemas.openxmlformats.org/spreadsheetml/2006/main" count="128" uniqueCount="126">
  <si>
    <t>Country of Destination</t>
  </si>
  <si>
    <t>2025 Volume (litres)</t>
  </si>
  <si>
    <t>2025 9le</t>
  </si>
  <si>
    <t>2024 Volume (litres)</t>
  </si>
  <si>
    <t>2024 9le</t>
  </si>
  <si>
    <t>% Change</t>
  </si>
  <si>
    <t>% Share</t>
  </si>
  <si>
    <t>2025 Value (FOB) $</t>
  </si>
  <si>
    <t>2024 Value (FOB) $</t>
  </si>
  <si>
    <t>Average $/L</t>
  </si>
  <si>
    <t>United States of America</t>
  </si>
  <si>
    <t>United Kingdom</t>
  </si>
  <si>
    <t>Australia</t>
  </si>
  <si>
    <t>Canada</t>
  </si>
  <si>
    <t>China, People's Republic of</t>
  </si>
  <si>
    <t>Germany</t>
  </si>
  <si>
    <t>Korea, Republic of</t>
  </si>
  <si>
    <t>Ireland</t>
  </si>
  <si>
    <t>France</t>
  </si>
  <si>
    <t>Singapore</t>
  </si>
  <si>
    <t>Japan</t>
  </si>
  <si>
    <t>Netherlands</t>
  </si>
  <si>
    <t>Hong Kong (Special Administrative Region)</t>
  </si>
  <si>
    <t>Denmark</t>
  </si>
  <si>
    <t>United Arab Emirates</t>
  </si>
  <si>
    <t>Poland</t>
  </si>
  <si>
    <t>Spain</t>
  </si>
  <si>
    <t>Bulgaria</t>
  </si>
  <si>
    <t>Belgium</t>
  </si>
  <si>
    <t>Latvia</t>
  </si>
  <si>
    <t>Sweden</t>
  </si>
  <si>
    <t>Thailand</t>
  </si>
  <si>
    <t>Norway</t>
  </si>
  <si>
    <t>Taiwan</t>
  </si>
  <si>
    <t>Malaysia</t>
  </si>
  <si>
    <t>Fiji</t>
  </si>
  <si>
    <t>Finland</t>
  </si>
  <si>
    <t>South Africa</t>
  </si>
  <si>
    <t>Maldives</t>
  </si>
  <si>
    <t>Italy</t>
  </si>
  <si>
    <t>Israel</t>
  </si>
  <si>
    <t>Cook Islands</t>
  </si>
  <si>
    <t>Brazil</t>
  </si>
  <si>
    <t>Indonesia</t>
  </si>
  <si>
    <t>Switzerland</t>
  </si>
  <si>
    <t>Greece</t>
  </si>
  <si>
    <t>Viet Nam</t>
  </si>
  <si>
    <t>Qatar</t>
  </si>
  <si>
    <t>Ukraine</t>
  </si>
  <si>
    <t>Samoa</t>
  </si>
  <si>
    <t>Bermuda</t>
  </si>
  <si>
    <t>Portugal</t>
  </si>
  <si>
    <t>Philippines</t>
  </si>
  <si>
    <t>French Polynesia</t>
  </si>
  <si>
    <t>Pakistan</t>
  </si>
  <si>
    <t>Serbia</t>
  </si>
  <si>
    <t>Cayman Islands</t>
  </si>
  <si>
    <t>India</t>
  </si>
  <si>
    <t>Lithuania</t>
  </si>
  <si>
    <t>Slovakia</t>
  </si>
  <si>
    <t>Iceland</t>
  </si>
  <si>
    <t>Moldova</t>
  </si>
  <si>
    <t>Puerto Rico</t>
  </si>
  <si>
    <t>Cambodia</t>
  </si>
  <si>
    <t>Mauritius</t>
  </si>
  <si>
    <t>Hungary</t>
  </si>
  <si>
    <t>Kenya</t>
  </si>
  <si>
    <t>Mexico</t>
  </si>
  <si>
    <t>Vanuatu</t>
  </si>
  <si>
    <t>Seychelles</t>
  </si>
  <si>
    <t>Norfolk Island</t>
  </si>
  <si>
    <t>Barbados</t>
  </si>
  <si>
    <t>Uzbekistan</t>
  </si>
  <si>
    <t>Kyrgyzstan</t>
  </si>
  <si>
    <t>Virgin Islands, British</t>
  </si>
  <si>
    <t>Tonga</t>
  </si>
  <si>
    <t>Romania</t>
  </si>
  <si>
    <t>Kazakhstan</t>
  </si>
  <si>
    <t>New Caledonia</t>
  </si>
  <si>
    <t>Turks and Caicos Islands</t>
  </si>
  <si>
    <t>Marshall Islands</t>
  </si>
  <si>
    <t>Malta</t>
  </si>
  <si>
    <t>Austria</t>
  </si>
  <si>
    <t>Bahamas</t>
  </si>
  <si>
    <t>Georgia</t>
  </si>
  <si>
    <t>Costa Rica</t>
  </si>
  <si>
    <t>Papua New Guinea</t>
  </si>
  <si>
    <t>Colombia</t>
  </si>
  <si>
    <t>Peru</t>
  </si>
  <si>
    <t>Niue</t>
  </si>
  <si>
    <t>Sri Lanka</t>
  </si>
  <si>
    <t>Cyprus</t>
  </si>
  <si>
    <t>Guam</t>
  </si>
  <si>
    <t>Macau (Special Administrative Region)</t>
  </si>
  <si>
    <t>Croatia</t>
  </si>
  <si>
    <t>Argentina</t>
  </si>
  <si>
    <t>Antigua and Barbuda</t>
  </si>
  <si>
    <t>Solomon Islands</t>
  </si>
  <si>
    <t>Panama</t>
  </si>
  <si>
    <t>Antarctica</t>
  </si>
  <si>
    <t>Chile</t>
  </si>
  <si>
    <t>Czechia</t>
  </si>
  <si>
    <t>Venezuela</t>
  </si>
  <si>
    <t>Kiribati</t>
  </si>
  <si>
    <t>Virgin Islands, United States</t>
  </si>
  <si>
    <t>Samoa, American</t>
  </si>
  <si>
    <t>Ethiopia</t>
  </si>
  <si>
    <t>Falkland Islands</t>
  </si>
  <si>
    <t>Pitcairn</t>
  </si>
  <si>
    <t>Iran</t>
  </si>
  <si>
    <t>Micronesia, Federated States of</t>
  </si>
  <si>
    <t>St Maarten (Dutch Part)</t>
  </si>
  <si>
    <t>Timor-Leste</t>
  </si>
  <si>
    <t>Uruguay</t>
  </si>
  <si>
    <t>Curacao</t>
  </si>
  <si>
    <t>Destination Unknown - EU</t>
  </si>
  <si>
    <t>Estonia</t>
  </si>
  <si>
    <t>Myanmar</t>
  </si>
  <si>
    <t>Nauru</t>
  </si>
  <si>
    <t>Paraguay</t>
  </si>
  <si>
    <t>Türkiye</t>
  </si>
  <si>
    <t>Aruba</t>
  </si>
  <si>
    <t>Laos</t>
  </si>
  <si>
    <t>Bhutan</t>
  </si>
  <si>
    <t>NEW ZEALAND WINE EXPORTS BY COUNTRY - ELEVEN MONTHS TO MAY 2026</t>
  </si>
  <si>
    <t>Luxembourg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</si>
</sst>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&quot;$&quot;#,##0.00"/>
    <numFmt numFmtId="166" formatCode="_-* #,##0_-;\-* #,##0_-;_-* &quot;-&quot;??_-;_-@_-"/>
    <numFmt numFmtId="167" formatCode="&quot;$&quot;#,##0"/>
    <numFmt numFmtId="168" formatCode="_-&quot;$&quot;* #,##0_-;\-&quot;$&quot;* #,##0_-;_-&quot;$&quot;* &quot;-&quot;??_-;_-@_-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Tahoma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2" applyFont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166" fontId="3" fillId="0" borderId="0" xfId="1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166" fontId="5" fillId="0" borderId="0" xfId="1" applyNumberFormat="1" applyFont="1"/>
    <xf numFmtId="3" fontId="0" fillId="0" borderId="0" xfId="0" applyNumberFormat="1"/>
    <xf numFmtId="166" fontId="3" fillId="0" borderId="0" xfId="1" applyNumberFormat="1" applyFont="1" applyBorder="1" applyAlignment="1">
      <alignment vertical="center"/>
    </xf>
    <xf numFmtId="166" fontId="5" fillId="0" borderId="0" xfId="1" applyNumberFormat="1" applyFont="1" applyBorder="1"/>
    <xf numFmtId="9" fontId="5" fillId="0" borderId="0" xfId="3" applyFont="1" applyBorder="1"/>
    <xf numFmtId="164" fontId="6" fillId="0" borderId="0" xfId="4" applyNumberFormat="1" applyFont="1" applyBorder="1" applyAlignment="1">
      <alignment vertical="center"/>
    </xf>
    <xf numFmtId="165" fontId="6" fillId="0" borderId="0" xfId="2" applyNumberFormat="1" applyFont="1" applyAlignment="1">
      <alignment vertical="center"/>
    </xf>
    <xf numFmtId="166" fontId="4" fillId="2" borderId="3" xfId="1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9" fontId="4" fillId="2" borderId="3" xfId="3" applyFont="1" applyFill="1" applyBorder="1" applyAlignment="1">
      <alignment horizontal="center" vertical="center"/>
    </xf>
    <xf numFmtId="9" fontId="3" fillId="0" borderId="0" xfId="3" applyFont="1" applyBorder="1" applyAlignment="1">
      <alignment vertical="center"/>
    </xf>
    <xf numFmtId="9" fontId="3" fillId="0" borderId="0" xfId="3" applyFont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0" fillId="0" borderId="0" xfId="0" applyNumberFormat="1"/>
    <xf numFmtId="165" fontId="3" fillId="0" borderId="0" xfId="1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0" fontId="6" fillId="0" borderId="0" xfId="2" applyFont="1" applyAlignment="1">
      <alignment horizontal="center" vertical="center"/>
    </xf>
    <xf numFmtId="166" fontId="0" fillId="0" borderId="0" xfId="1" applyNumberFormat="1" applyFont="1"/>
    <xf numFmtId="9" fontId="0" fillId="0" borderId="0" xfId="3" applyFont="1"/>
    <xf numFmtId="167" fontId="0" fillId="0" borderId="0" xfId="0" applyNumberFormat="1"/>
    <xf numFmtId="168" fontId="0" fillId="0" borderId="0" xfId="5" applyNumberFormat="1" applyFont="1"/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6" fontId="0" fillId="0" borderId="0" xfId="0" applyNumberFormat="1"/>
    <xf numFmtId="8" fontId="0" fillId="0" borderId="0" xfId="0" applyNumberFormat="1"/>
    <xf numFmtId="0" fontId="2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</cellXfs>
  <cellStyles count="6">
    <cellStyle name="Comma" xfId="1" builtinId="3"/>
    <cellStyle name="Currency" xfId="5" builtinId="4"/>
    <cellStyle name="Normal" xfId="0" builtinId="0"/>
    <cellStyle name="Normal 3" xfId="2" xr:uid="{612C41CD-D8CA-4817-8401-56F1834287F5}"/>
    <cellStyle name="Percent" xfId="3" builtinId="5"/>
    <cellStyle name="Percent 2" xfId="4" xr:uid="{1F2A3BAD-B9F7-407D-968C-1F4DB8220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918B-F616-421D-AA89-A0F9677D1F3B}">
  <sheetPr>
    <pageSetUpPr fitToPage="1"/>
  </sheetPr>
  <dimension ref="A1:O136"/>
  <sheetViews>
    <sheetView tabSelected="1" zoomScale="90" zoomScaleNormal="90" workbookViewId="0">
      <pane ySplit="3" topLeftCell="A64" activePane="bottomLeft" state="frozen"/>
      <selection pane="bottomLeft" activeCell="A119" sqref="A119"/>
    </sheetView>
  </sheetViews>
  <sheetFormatPr defaultColWidth="9.26953125" defaultRowHeight="12.5" x14ac:dyDescent="0.35"/>
  <cols>
    <col min="1" max="1" width="4.26953125" style="6" bestFit="1" customWidth="1"/>
    <col min="2" max="2" width="42.26953125" style="7" bestFit="1" customWidth="1"/>
    <col min="3" max="3" width="22" style="8" bestFit="1" customWidth="1"/>
    <col min="4" max="4" width="13.26953125" style="8" bestFit="1" customWidth="1"/>
    <col min="5" max="5" width="21.81640625" style="8" customWidth="1"/>
    <col min="6" max="6" width="13.26953125" style="8" bestFit="1" customWidth="1"/>
    <col min="7" max="7" width="12.26953125" style="21" bestFit="1" customWidth="1"/>
    <col min="8" max="8" width="9.1796875" style="1" bestFit="1" customWidth="1"/>
    <col min="9" max="9" width="20.81640625" style="8" bestFit="1" customWidth="1"/>
    <col min="10" max="10" width="20.81640625" style="25" bestFit="1" customWidth="1"/>
    <col min="11" max="11" width="12.26953125" style="21" bestFit="1" customWidth="1"/>
    <col min="12" max="12" width="14.54296875" style="1" bestFit="1" customWidth="1"/>
    <col min="13" max="13" width="12.453125" style="1" bestFit="1" customWidth="1"/>
    <col min="14" max="14" width="9.26953125" style="1"/>
    <col min="15" max="15" width="40.26953125" style="1" hidden="1" customWidth="1"/>
    <col min="16" max="16384" width="9.26953125" style="1"/>
  </cols>
  <sheetData>
    <row r="1" spans="1:15" ht="17.25" customHeight="1" x14ac:dyDescent="0.35">
      <c r="A1" s="35" t="s">
        <v>124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5" ht="17.25" customHeight="1" thickBot="1" x14ac:dyDescent="0.4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5" ht="21" customHeight="1" thickBot="1" x14ac:dyDescent="0.4">
      <c r="A3" s="2"/>
      <c r="B3" s="31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9" t="s">
        <v>5</v>
      </c>
      <c r="H3" s="32" t="s">
        <v>6</v>
      </c>
      <c r="I3" s="17" t="s">
        <v>7</v>
      </c>
      <c r="J3" s="22" t="s">
        <v>8</v>
      </c>
      <c r="K3" s="19" t="s">
        <v>5</v>
      </c>
      <c r="L3" s="32" t="s">
        <v>6</v>
      </c>
      <c r="M3" s="18" t="s">
        <v>9</v>
      </c>
      <c r="O3" s="9"/>
    </row>
    <row r="4" spans="1:15" s="4" customFormat="1" ht="14.5" x14ac:dyDescent="0.35">
      <c r="A4" s="3">
        <v>1</v>
      </c>
      <c r="B4" t="s">
        <v>10</v>
      </c>
      <c r="C4" s="27">
        <v>86635186</v>
      </c>
      <c r="D4" s="27">
        <v>9626132</v>
      </c>
      <c r="E4" s="27">
        <v>95316978</v>
      </c>
      <c r="F4" s="27">
        <v>10590775</v>
      </c>
      <c r="G4" s="28">
        <v>-0.09</v>
      </c>
      <c r="H4" s="28">
        <v>0.30499999999999999</v>
      </c>
      <c r="I4" s="33">
        <v>670493088</v>
      </c>
      <c r="J4" s="33">
        <v>722195388</v>
      </c>
      <c r="K4" s="28">
        <v>-7.0000000000000007E-2</v>
      </c>
      <c r="L4" s="28">
        <v>0.34499999999999997</v>
      </c>
      <c r="M4" s="34">
        <v>7.74</v>
      </c>
      <c r="O4" s="5">
        <f>C4-41621896</f>
        <v>45013290</v>
      </c>
    </row>
    <row r="5" spans="1:15" s="4" customFormat="1" ht="14.5" x14ac:dyDescent="0.35">
      <c r="A5" s="3">
        <v>2</v>
      </c>
      <c r="B5" t="s">
        <v>11</v>
      </c>
      <c r="C5" s="27">
        <v>77444668</v>
      </c>
      <c r="D5" s="27">
        <v>8604963</v>
      </c>
      <c r="E5" s="27">
        <v>68309685</v>
      </c>
      <c r="F5" s="27">
        <v>7589965</v>
      </c>
      <c r="G5" s="28">
        <v>0.13</v>
      </c>
      <c r="H5" s="28">
        <v>0.27300000000000002</v>
      </c>
      <c r="I5" s="33">
        <v>386742067</v>
      </c>
      <c r="J5" s="33">
        <v>381438257</v>
      </c>
      <c r="K5" s="28">
        <v>0.01</v>
      </c>
      <c r="L5" s="28">
        <v>0.19900000000000001</v>
      </c>
      <c r="M5" s="34">
        <v>4.99</v>
      </c>
      <c r="O5" s="5">
        <f>C5-36864085</f>
        <v>40580583</v>
      </c>
    </row>
    <row r="6" spans="1:15" s="4" customFormat="1" ht="14.5" x14ac:dyDescent="0.35">
      <c r="A6" s="3">
        <v>3</v>
      </c>
      <c r="B6" t="s">
        <v>12</v>
      </c>
      <c r="C6" s="27">
        <v>50213486</v>
      </c>
      <c r="D6" s="27">
        <v>5579276</v>
      </c>
      <c r="E6" s="27">
        <v>48726747</v>
      </c>
      <c r="F6" s="27">
        <v>5414083</v>
      </c>
      <c r="G6" s="28">
        <v>0.03</v>
      </c>
      <c r="H6" s="28">
        <v>0.17699999999999999</v>
      </c>
      <c r="I6" s="33">
        <v>299550457</v>
      </c>
      <c r="J6" s="33">
        <v>306389511</v>
      </c>
      <c r="K6" s="28">
        <v>-0.02</v>
      </c>
      <c r="L6" s="28">
        <v>0.154</v>
      </c>
      <c r="M6" s="34">
        <v>5.97</v>
      </c>
      <c r="O6" s="5">
        <f>C6-29820570</f>
        <v>20392916</v>
      </c>
    </row>
    <row r="7" spans="1:15" s="4" customFormat="1" ht="14.5" x14ac:dyDescent="0.35">
      <c r="A7" s="3">
        <v>4</v>
      </c>
      <c r="B7" t="s">
        <v>13</v>
      </c>
      <c r="C7" s="27">
        <v>15901940</v>
      </c>
      <c r="D7" s="27">
        <v>1766882</v>
      </c>
      <c r="E7" s="27">
        <v>13749394</v>
      </c>
      <c r="F7" s="27">
        <v>1527710</v>
      </c>
      <c r="G7" s="28">
        <v>0.16</v>
      </c>
      <c r="H7" s="28">
        <v>5.6000000000000001E-2</v>
      </c>
      <c r="I7" s="33">
        <v>169938869</v>
      </c>
      <c r="J7" s="33">
        <v>158450686</v>
      </c>
      <c r="K7" s="28">
        <v>7.0000000000000007E-2</v>
      </c>
      <c r="L7" s="28">
        <v>8.6999999999999994E-2</v>
      </c>
      <c r="M7" s="34">
        <v>10.69</v>
      </c>
      <c r="O7" s="5"/>
    </row>
    <row r="8" spans="1:15" s="4" customFormat="1" ht="14.5" x14ac:dyDescent="0.35">
      <c r="A8" s="3">
        <v>5</v>
      </c>
      <c r="B8" t="s">
        <v>15</v>
      </c>
      <c r="C8" s="27">
        <v>14036693</v>
      </c>
      <c r="D8" s="27">
        <v>1559633</v>
      </c>
      <c r="E8" s="27">
        <v>10653499</v>
      </c>
      <c r="F8" s="27">
        <v>1183722</v>
      </c>
      <c r="G8" s="28">
        <v>0.32</v>
      </c>
      <c r="H8" s="28">
        <v>4.9000000000000002E-2</v>
      </c>
      <c r="I8" s="33">
        <v>53402997</v>
      </c>
      <c r="J8" s="33">
        <v>49394016</v>
      </c>
      <c r="K8" s="28">
        <v>0.08</v>
      </c>
      <c r="L8" s="28">
        <v>2.7E-2</v>
      </c>
      <c r="M8" s="34">
        <v>3.8</v>
      </c>
      <c r="O8" s="5"/>
    </row>
    <row r="9" spans="1:15" s="4" customFormat="1" ht="14.5" x14ac:dyDescent="0.35">
      <c r="A9" s="3">
        <v>6</v>
      </c>
      <c r="B9" t="s">
        <v>14</v>
      </c>
      <c r="C9" s="27">
        <v>5787928</v>
      </c>
      <c r="D9" s="27">
        <v>643103</v>
      </c>
      <c r="E9" s="27">
        <v>3756134</v>
      </c>
      <c r="F9" s="27">
        <v>417348</v>
      </c>
      <c r="G9" s="28">
        <v>0.54</v>
      </c>
      <c r="H9" s="28">
        <v>0.02</v>
      </c>
      <c r="I9" s="33">
        <v>61020516</v>
      </c>
      <c r="J9" s="33">
        <v>51535007</v>
      </c>
      <c r="K9" s="28">
        <v>0.18</v>
      </c>
      <c r="L9" s="28">
        <v>3.1E-2</v>
      </c>
      <c r="M9" s="34">
        <v>10.54</v>
      </c>
      <c r="O9" s="5"/>
    </row>
    <row r="10" spans="1:15" s="4" customFormat="1" ht="14.5" x14ac:dyDescent="0.35">
      <c r="A10" s="3">
        <v>7</v>
      </c>
      <c r="B10" t="s">
        <v>16</v>
      </c>
      <c r="C10" s="27">
        <v>5618728</v>
      </c>
      <c r="D10" s="27">
        <v>624303</v>
      </c>
      <c r="E10" s="27">
        <v>4302133</v>
      </c>
      <c r="F10" s="27">
        <v>478015</v>
      </c>
      <c r="G10" s="28">
        <v>0.31</v>
      </c>
      <c r="H10" s="28">
        <v>0.02</v>
      </c>
      <c r="I10" s="33">
        <v>46334366</v>
      </c>
      <c r="J10" s="33">
        <v>39550311</v>
      </c>
      <c r="K10" s="28">
        <v>0.17</v>
      </c>
      <c r="L10" s="28">
        <v>2.4E-2</v>
      </c>
      <c r="M10" s="34">
        <v>8.25</v>
      </c>
      <c r="O10" s="5"/>
    </row>
    <row r="11" spans="1:15" s="4" customFormat="1" ht="14.5" x14ac:dyDescent="0.35">
      <c r="A11" s="3">
        <v>8</v>
      </c>
      <c r="B11" t="s">
        <v>18</v>
      </c>
      <c r="C11" s="27">
        <v>4466253</v>
      </c>
      <c r="D11" s="27">
        <v>496250</v>
      </c>
      <c r="E11" s="27">
        <v>4601987</v>
      </c>
      <c r="F11" s="27">
        <v>511332</v>
      </c>
      <c r="G11" s="28">
        <v>-0.03</v>
      </c>
      <c r="H11" s="28">
        <v>1.6E-2</v>
      </c>
      <c r="I11" s="33">
        <v>30508040</v>
      </c>
      <c r="J11" s="33">
        <v>37776425</v>
      </c>
      <c r="K11" s="28">
        <v>-0.19</v>
      </c>
      <c r="L11" s="28">
        <v>1.6E-2</v>
      </c>
      <c r="M11" s="34">
        <v>6.83</v>
      </c>
      <c r="O11" s="5"/>
    </row>
    <row r="12" spans="1:15" s="4" customFormat="1" ht="14.5" x14ac:dyDescent="0.35">
      <c r="A12" s="3">
        <v>9</v>
      </c>
      <c r="B12" t="s">
        <v>17</v>
      </c>
      <c r="C12" s="27">
        <v>4042099</v>
      </c>
      <c r="D12" s="27">
        <v>449122</v>
      </c>
      <c r="E12" s="27">
        <v>3599308</v>
      </c>
      <c r="F12" s="27">
        <v>399923</v>
      </c>
      <c r="G12" s="28">
        <v>0.12</v>
      </c>
      <c r="H12" s="28">
        <v>1.4E-2</v>
      </c>
      <c r="I12" s="33">
        <v>46080335</v>
      </c>
      <c r="J12" s="33">
        <v>37560697</v>
      </c>
      <c r="K12" s="28">
        <v>0.23</v>
      </c>
      <c r="L12" s="28">
        <v>2.4E-2</v>
      </c>
      <c r="M12" s="34">
        <v>11.4</v>
      </c>
      <c r="O12" s="5"/>
    </row>
    <row r="13" spans="1:15" s="4" customFormat="1" ht="14.5" x14ac:dyDescent="0.35">
      <c r="A13" s="3">
        <v>10</v>
      </c>
      <c r="B13" t="s">
        <v>26</v>
      </c>
      <c r="C13" s="27">
        <v>1995962</v>
      </c>
      <c r="D13" s="27">
        <v>221774</v>
      </c>
      <c r="E13" s="27">
        <v>775108</v>
      </c>
      <c r="F13" s="27">
        <v>86123</v>
      </c>
      <c r="G13" s="28">
        <v>1.58</v>
      </c>
      <c r="H13" s="28">
        <v>7.0000000000000001E-3</v>
      </c>
      <c r="I13" s="33">
        <v>7356912</v>
      </c>
      <c r="J13" s="33">
        <v>3683712</v>
      </c>
      <c r="K13" s="28">
        <v>1</v>
      </c>
      <c r="L13" s="28">
        <v>4.0000000000000001E-3</v>
      </c>
      <c r="M13" s="34">
        <v>3.69</v>
      </c>
      <c r="O13" s="5"/>
    </row>
    <row r="14" spans="1:15" s="4" customFormat="1" ht="14.5" x14ac:dyDescent="0.35">
      <c r="A14" s="3">
        <v>11</v>
      </c>
      <c r="B14" t="s">
        <v>21</v>
      </c>
      <c r="C14" s="27">
        <v>1942941</v>
      </c>
      <c r="D14" s="27">
        <v>215882</v>
      </c>
      <c r="E14" s="27">
        <v>1993083</v>
      </c>
      <c r="F14" s="27">
        <v>221454</v>
      </c>
      <c r="G14" s="28">
        <v>-0.03</v>
      </c>
      <c r="H14" s="28">
        <v>7.0000000000000001E-3</v>
      </c>
      <c r="I14" s="33">
        <v>19072645</v>
      </c>
      <c r="J14" s="33">
        <v>18876108</v>
      </c>
      <c r="K14" s="28">
        <v>0.01</v>
      </c>
      <c r="L14" s="28">
        <v>0.01</v>
      </c>
      <c r="M14" s="34">
        <v>9.82</v>
      </c>
      <c r="O14" s="5"/>
    </row>
    <row r="15" spans="1:15" s="4" customFormat="1" ht="14.5" x14ac:dyDescent="0.35">
      <c r="A15" s="3">
        <v>12</v>
      </c>
      <c r="B15" t="s">
        <v>23</v>
      </c>
      <c r="C15" s="27">
        <v>1698790</v>
      </c>
      <c r="D15" s="27">
        <v>188754</v>
      </c>
      <c r="E15" s="27">
        <v>1246963</v>
      </c>
      <c r="F15" s="27">
        <v>138551</v>
      </c>
      <c r="G15" s="28">
        <v>0.36</v>
      </c>
      <c r="H15" s="28">
        <v>6.0000000000000001E-3</v>
      </c>
      <c r="I15" s="33">
        <v>10236742</v>
      </c>
      <c r="J15" s="33">
        <v>10217628</v>
      </c>
      <c r="K15" s="28">
        <v>0</v>
      </c>
      <c r="L15" s="28">
        <v>5.0000000000000001E-3</v>
      </c>
      <c r="M15" s="34">
        <v>6.03</v>
      </c>
      <c r="O15" s="5"/>
    </row>
    <row r="16" spans="1:15" s="4" customFormat="1" ht="14.5" x14ac:dyDescent="0.35">
      <c r="A16" s="3">
        <v>13</v>
      </c>
      <c r="B16" t="s">
        <v>19</v>
      </c>
      <c r="C16" s="27">
        <v>1396395</v>
      </c>
      <c r="D16" s="27">
        <v>155155</v>
      </c>
      <c r="E16" s="27">
        <v>1146752</v>
      </c>
      <c r="F16" s="27">
        <v>127417</v>
      </c>
      <c r="G16" s="28">
        <v>0.22</v>
      </c>
      <c r="H16" s="28">
        <v>5.0000000000000001E-3</v>
      </c>
      <c r="I16" s="33">
        <v>27387407</v>
      </c>
      <c r="J16" s="33">
        <v>22394026</v>
      </c>
      <c r="K16" s="28">
        <v>0.22</v>
      </c>
      <c r="L16" s="28">
        <v>1.4E-2</v>
      </c>
      <c r="M16" s="34">
        <v>19.61</v>
      </c>
      <c r="O16" s="5"/>
    </row>
    <row r="17" spans="1:15" s="4" customFormat="1" ht="14.5" x14ac:dyDescent="0.35">
      <c r="A17" s="3">
        <v>14</v>
      </c>
      <c r="B17" t="s">
        <v>20</v>
      </c>
      <c r="C17" s="27">
        <v>1355383</v>
      </c>
      <c r="D17" s="27">
        <v>150598</v>
      </c>
      <c r="E17" s="27">
        <v>1211911</v>
      </c>
      <c r="F17" s="27">
        <v>134657</v>
      </c>
      <c r="G17" s="28">
        <v>0.12</v>
      </c>
      <c r="H17" s="28">
        <v>5.0000000000000001E-3</v>
      </c>
      <c r="I17" s="33">
        <v>16961190</v>
      </c>
      <c r="J17" s="33">
        <v>15312206</v>
      </c>
      <c r="K17" s="28">
        <v>0.11</v>
      </c>
      <c r="L17" s="28">
        <v>8.9999999999999993E-3</v>
      </c>
      <c r="M17" s="34">
        <v>12.51</v>
      </c>
      <c r="O17" s="5"/>
    </row>
    <row r="18" spans="1:15" s="4" customFormat="1" ht="14.5" x14ac:dyDescent="0.35">
      <c r="A18" s="3">
        <v>15</v>
      </c>
      <c r="B18" t="s">
        <v>27</v>
      </c>
      <c r="C18" s="27">
        <v>1229926</v>
      </c>
      <c r="D18" s="27">
        <v>136658</v>
      </c>
      <c r="E18" s="27">
        <v>1165335</v>
      </c>
      <c r="F18" s="27">
        <v>129482</v>
      </c>
      <c r="G18" s="28">
        <v>0.06</v>
      </c>
      <c r="H18" s="28">
        <v>4.0000000000000001E-3</v>
      </c>
      <c r="I18" s="33">
        <v>7413581</v>
      </c>
      <c r="J18" s="33">
        <v>7115922</v>
      </c>
      <c r="K18" s="28">
        <v>0.04</v>
      </c>
      <c r="L18" s="28">
        <v>4.0000000000000001E-3</v>
      </c>
      <c r="M18" s="34">
        <v>6.03</v>
      </c>
      <c r="O18" s="5"/>
    </row>
    <row r="19" spans="1:15" s="4" customFormat="1" ht="14.5" x14ac:dyDescent="0.35">
      <c r="A19" s="3">
        <v>16</v>
      </c>
      <c r="B19" t="s">
        <v>28</v>
      </c>
      <c r="C19" s="27">
        <v>1204710</v>
      </c>
      <c r="D19" s="27">
        <v>133857</v>
      </c>
      <c r="E19" s="27">
        <v>1753645</v>
      </c>
      <c r="F19" s="27">
        <v>194849</v>
      </c>
      <c r="G19" s="28">
        <v>-0.31</v>
      </c>
      <c r="H19" s="28">
        <v>4.0000000000000001E-3</v>
      </c>
      <c r="I19" s="33">
        <v>6941767</v>
      </c>
      <c r="J19" s="33">
        <v>9036835</v>
      </c>
      <c r="K19" s="28">
        <v>-0.23</v>
      </c>
      <c r="L19" s="28">
        <v>4.0000000000000001E-3</v>
      </c>
      <c r="M19" s="34">
        <v>5.76</v>
      </c>
      <c r="O19" s="5"/>
    </row>
    <row r="20" spans="1:15" s="4" customFormat="1" ht="14.5" x14ac:dyDescent="0.35">
      <c r="A20" s="3">
        <v>17</v>
      </c>
      <c r="B20" t="s">
        <v>22</v>
      </c>
      <c r="C20" s="27">
        <v>1004557</v>
      </c>
      <c r="D20" s="27">
        <v>111617</v>
      </c>
      <c r="E20" s="27">
        <v>755287</v>
      </c>
      <c r="F20" s="27">
        <v>83921</v>
      </c>
      <c r="G20" s="28">
        <v>0.33</v>
      </c>
      <c r="H20" s="28">
        <v>4.0000000000000001E-3</v>
      </c>
      <c r="I20" s="33">
        <v>15473790</v>
      </c>
      <c r="J20" s="33">
        <v>17795790</v>
      </c>
      <c r="K20" s="28">
        <v>-0.13</v>
      </c>
      <c r="L20" s="28">
        <v>8.0000000000000002E-3</v>
      </c>
      <c r="M20" s="34">
        <v>15.4</v>
      </c>
      <c r="O20" s="5"/>
    </row>
    <row r="21" spans="1:15" s="4" customFormat="1" ht="14.5" x14ac:dyDescent="0.35">
      <c r="A21" s="3">
        <v>18</v>
      </c>
      <c r="B21" t="s">
        <v>25</v>
      </c>
      <c r="C21" s="27">
        <v>971113</v>
      </c>
      <c r="D21" s="27">
        <v>107901</v>
      </c>
      <c r="E21" s="27">
        <v>970097</v>
      </c>
      <c r="F21" s="27">
        <v>107789</v>
      </c>
      <c r="G21" s="28">
        <v>0</v>
      </c>
      <c r="H21" s="28">
        <v>3.0000000000000001E-3</v>
      </c>
      <c r="I21" s="33">
        <v>6080868</v>
      </c>
      <c r="J21" s="33">
        <v>6870639</v>
      </c>
      <c r="K21" s="28">
        <v>-0.11</v>
      </c>
      <c r="L21" s="28">
        <v>3.0000000000000001E-3</v>
      </c>
      <c r="M21" s="34">
        <v>6.26</v>
      </c>
      <c r="O21" s="5"/>
    </row>
    <row r="22" spans="1:15" s="4" customFormat="1" ht="14.5" x14ac:dyDescent="0.35">
      <c r="A22" s="3">
        <v>19</v>
      </c>
      <c r="B22" t="s">
        <v>30</v>
      </c>
      <c r="C22" s="27">
        <v>700401</v>
      </c>
      <c r="D22" s="27">
        <v>77822</v>
      </c>
      <c r="E22" s="27">
        <v>805284</v>
      </c>
      <c r="F22" s="27">
        <v>89476</v>
      </c>
      <c r="G22" s="28">
        <v>-0.13</v>
      </c>
      <c r="H22" s="28">
        <v>2E-3</v>
      </c>
      <c r="I22" s="33">
        <v>6265635</v>
      </c>
      <c r="J22" s="33">
        <v>7494235</v>
      </c>
      <c r="K22" s="28">
        <v>-0.16</v>
      </c>
      <c r="L22" s="28">
        <v>3.0000000000000001E-3</v>
      </c>
      <c r="M22" s="34">
        <v>8.9499999999999993</v>
      </c>
      <c r="O22" s="5"/>
    </row>
    <row r="23" spans="1:15" s="4" customFormat="1" ht="14.5" x14ac:dyDescent="0.35">
      <c r="A23" s="3">
        <v>20</v>
      </c>
      <c r="B23" t="s">
        <v>32</v>
      </c>
      <c r="C23" s="27">
        <v>603042</v>
      </c>
      <c r="D23" s="27">
        <v>67005</v>
      </c>
      <c r="E23" s="27">
        <v>586089</v>
      </c>
      <c r="F23" s="27">
        <v>65121</v>
      </c>
      <c r="G23" s="28">
        <v>0.03</v>
      </c>
      <c r="H23" s="28">
        <v>2E-3</v>
      </c>
      <c r="I23" s="33">
        <v>4014222</v>
      </c>
      <c r="J23" s="33">
        <v>4241306</v>
      </c>
      <c r="K23" s="28">
        <v>-0.05</v>
      </c>
      <c r="L23" s="28">
        <v>2E-3</v>
      </c>
      <c r="M23" s="34">
        <v>6.66</v>
      </c>
      <c r="O23" s="5"/>
    </row>
    <row r="24" spans="1:15" s="4" customFormat="1" ht="14.5" x14ac:dyDescent="0.35">
      <c r="A24" s="3">
        <v>21</v>
      </c>
      <c r="B24" t="s">
        <v>29</v>
      </c>
      <c r="C24" s="27">
        <v>580247</v>
      </c>
      <c r="D24" s="27">
        <v>64472</v>
      </c>
      <c r="E24" s="27">
        <v>310588</v>
      </c>
      <c r="F24" s="27">
        <v>34510</v>
      </c>
      <c r="G24" s="28">
        <v>0.87</v>
      </c>
      <c r="H24" s="28">
        <v>2E-3</v>
      </c>
      <c r="I24" s="33">
        <v>5125291</v>
      </c>
      <c r="J24" s="33">
        <v>2606779</v>
      </c>
      <c r="K24" s="28">
        <v>0.97</v>
      </c>
      <c r="L24" s="28">
        <v>3.0000000000000001E-3</v>
      </c>
      <c r="M24" s="34">
        <v>8.83</v>
      </c>
      <c r="O24" s="5"/>
    </row>
    <row r="25" spans="1:15" s="4" customFormat="1" ht="14.5" x14ac:dyDescent="0.35">
      <c r="A25" s="3">
        <v>22</v>
      </c>
      <c r="B25" t="s">
        <v>37</v>
      </c>
      <c r="C25" s="27">
        <v>504325</v>
      </c>
      <c r="D25" s="27">
        <v>56036</v>
      </c>
      <c r="E25" s="27">
        <v>24977</v>
      </c>
      <c r="F25" s="27">
        <v>2775</v>
      </c>
      <c r="G25" s="28">
        <v>19.190000000000001</v>
      </c>
      <c r="H25" s="28">
        <v>2E-3</v>
      </c>
      <c r="I25" s="33">
        <v>1468238</v>
      </c>
      <c r="J25" s="33">
        <v>109026</v>
      </c>
      <c r="K25" s="28">
        <v>12.47</v>
      </c>
      <c r="L25" s="28">
        <v>1E-3</v>
      </c>
      <c r="M25" s="34">
        <v>2.91</v>
      </c>
      <c r="O25" s="5"/>
    </row>
    <row r="26" spans="1:15" s="4" customFormat="1" ht="14.5" x14ac:dyDescent="0.35">
      <c r="A26" s="3">
        <v>23</v>
      </c>
      <c r="B26" t="s">
        <v>31</v>
      </c>
      <c r="C26" s="27">
        <v>473342</v>
      </c>
      <c r="D26" s="27">
        <v>52594</v>
      </c>
      <c r="E26" s="27">
        <v>378605</v>
      </c>
      <c r="F26" s="27">
        <v>42067</v>
      </c>
      <c r="G26" s="28">
        <v>0.25</v>
      </c>
      <c r="H26" s="28">
        <v>2E-3</v>
      </c>
      <c r="I26" s="33">
        <v>5108084</v>
      </c>
      <c r="J26" s="33">
        <v>4093518</v>
      </c>
      <c r="K26" s="28">
        <v>0.25</v>
      </c>
      <c r="L26" s="28">
        <v>3.0000000000000001E-3</v>
      </c>
      <c r="M26" s="34">
        <v>10.79</v>
      </c>
      <c r="O26" s="5"/>
    </row>
    <row r="27" spans="1:15" s="4" customFormat="1" ht="14.5" x14ac:dyDescent="0.35">
      <c r="A27" s="3">
        <v>24</v>
      </c>
      <c r="B27" t="s">
        <v>24</v>
      </c>
      <c r="C27" s="27">
        <v>449181</v>
      </c>
      <c r="D27" s="27">
        <v>49909</v>
      </c>
      <c r="E27" s="27">
        <v>434554</v>
      </c>
      <c r="F27" s="27">
        <v>48284</v>
      </c>
      <c r="G27" s="28">
        <v>0.03</v>
      </c>
      <c r="H27" s="28">
        <v>2E-3</v>
      </c>
      <c r="I27" s="33">
        <v>6227370</v>
      </c>
      <c r="J27" s="33">
        <v>5783591</v>
      </c>
      <c r="K27" s="28">
        <v>0.08</v>
      </c>
      <c r="L27" s="28">
        <v>3.0000000000000001E-3</v>
      </c>
      <c r="M27" s="34">
        <v>13.86</v>
      </c>
      <c r="O27" s="5"/>
    </row>
    <row r="28" spans="1:15" s="4" customFormat="1" ht="14.5" x14ac:dyDescent="0.35">
      <c r="A28" s="3">
        <v>25</v>
      </c>
      <c r="B28" t="s">
        <v>33</v>
      </c>
      <c r="C28" s="27">
        <v>306258</v>
      </c>
      <c r="D28" s="27">
        <v>34029</v>
      </c>
      <c r="E28" s="27">
        <v>228270</v>
      </c>
      <c r="F28" s="27">
        <v>25363</v>
      </c>
      <c r="G28" s="28">
        <v>0.34</v>
      </c>
      <c r="H28" s="28">
        <v>1E-3</v>
      </c>
      <c r="I28" s="33">
        <v>3626604</v>
      </c>
      <c r="J28" s="33">
        <v>2720540</v>
      </c>
      <c r="K28" s="28">
        <v>0.33</v>
      </c>
      <c r="L28" s="28">
        <v>2E-3</v>
      </c>
      <c r="M28" s="34">
        <v>11.84</v>
      </c>
      <c r="O28" s="5"/>
    </row>
    <row r="29" spans="1:15" s="4" customFormat="1" ht="14.5" x14ac:dyDescent="0.35">
      <c r="A29" s="3">
        <v>26</v>
      </c>
      <c r="B29" t="s">
        <v>39</v>
      </c>
      <c r="C29" s="27">
        <v>252938</v>
      </c>
      <c r="D29" s="27">
        <v>28104</v>
      </c>
      <c r="E29" s="27">
        <v>162252</v>
      </c>
      <c r="F29" s="27">
        <v>18028</v>
      </c>
      <c r="G29" s="28">
        <v>0.56000000000000005</v>
      </c>
      <c r="H29" s="28">
        <v>1E-3</v>
      </c>
      <c r="I29" s="33">
        <v>2022848</v>
      </c>
      <c r="J29" s="33">
        <v>1621894</v>
      </c>
      <c r="K29" s="28">
        <v>0.25</v>
      </c>
      <c r="L29" s="28">
        <v>1E-3</v>
      </c>
      <c r="M29" s="34">
        <v>8</v>
      </c>
      <c r="O29" s="5"/>
    </row>
    <row r="30" spans="1:15" s="4" customFormat="1" ht="14.5" x14ac:dyDescent="0.35">
      <c r="A30" s="3">
        <v>27</v>
      </c>
      <c r="B30" t="s">
        <v>76</v>
      </c>
      <c r="C30" s="27">
        <v>248622</v>
      </c>
      <c r="D30" s="27">
        <v>27625</v>
      </c>
      <c r="E30" s="27">
        <v>24192</v>
      </c>
      <c r="F30" s="27">
        <v>2688</v>
      </c>
      <c r="G30" s="28">
        <v>9.2799999999999994</v>
      </c>
      <c r="H30" s="28">
        <v>1E-3</v>
      </c>
      <c r="I30" s="33">
        <v>557351</v>
      </c>
      <c r="J30" s="33">
        <v>216485</v>
      </c>
      <c r="K30" s="28">
        <v>1.57</v>
      </c>
      <c r="L30" s="28">
        <v>0</v>
      </c>
      <c r="M30" s="34">
        <v>2.2400000000000002</v>
      </c>
      <c r="O30" s="5"/>
    </row>
    <row r="31" spans="1:15" s="4" customFormat="1" ht="14.5" x14ac:dyDescent="0.35">
      <c r="A31" s="3">
        <v>28</v>
      </c>
      <c r="B31" t="s">
        <v>34</v>
      </c>
      <c r="C31" s="27">
        <v>229352</v>
      </c>
      <c r="D31" s="27">
        <v>25484</v>
      </c>
      <c r="E31" s="27">
        <v>232214</v>
      </c>
      <c r="F31" s="27">
        <v>25802</v>
      </c>
      <c r="G31" s="28">
        <v>-0.01</v>
      </c>
      <c r="H31" s="28">
        <v>1E-3</v>
      </c>
      <c r="I31" s="33">
        <v>2630700</v>
      </c>
      <c r="J31" s="33">
        <v>2451269</v>
      </c>
      <c r="K31" s="28">
        <v>7.0000000000000007E-2</v>
      </c>
      <c r="L31" s="28">
        <v>1E-3</v>
      </c>
      <c r="M31" s="34">
        <v>11.47</v>
      </c>
      <c r="O31" s="5"/>
    </row>
    <row r="32" spans="1:15" s="4" customFormat="1" ht="14.5" x14ac:dyDescent="0.35">
      <c r="A32" s="3">
        <v>29</v>
      </c>
      <c r="B32" t="s">
        <v>36</v>
      </c>
      <c r="C32" s="27">
        <v>200445</v>
      </c>
      <c r="D32" s="27">
        <v>22272</v>
      </c>
      <c r="E32" s="27">
        <v>217499</v>
      </c>
      <c r="F32" s="27">
        <v>24167</v>
      </c>
      <c r="G32" s="28">
        <v>-0.08</v>
      </c>
      <c r="H32" s="28">
        <v>1E-3</v>
      </c>
      <c r="I32" s="33">
        <v>1885810</v>
      </c>
      <c r="J32" s="33">
        <v>2085765</v>
      </c>
      <c r="K32" s="28">
        <v>-0.1</v>
      </c>
      <c r="L32" s="28">
        <v>1E-3</v>
      </c>
      <c r="M32" s="34">
        <v>9.41</v>
      </c>
      <c r="O32" s="5"/>
    </row>
    <row r="33" spans="1:15" s="4" customFormat="1" ht="14.5" x14ac:dyDescent="0.35">
      <c r="A33" s="3">
        <v>30</v>
      </c>
      <c r="B33" t="s">
        <v>35</v>
      </c>
      <c r="C33" s="27">
        <v>185759</v>
      </c>
      <c r="D33" s="27">
        <v>20640</v>
      </c>
      <c r="E33" s="27">
        <v>115413</v>
      </c>
      <c r="F33" s="27">
        <v>12824</v>
      </c>
      <c r="G33" s="28">
        <v>0.61</v>
      </c>
      <c r="H33" s="28">
        <v>1E-3</v>
      </c>
      <c r="I33" s="33">
        <v>2108200</v>
      </c>
      <c r="J33" s="33">
        <v>1462417</v>
      </c>
      <c r="K33" s="28">
        <v>0.44</v>
      </c>
      <c r="L33" s="28">
        <v>1E-3</v>
      </c>
      <c r="M33" s="34">
        <v>11.35</v>
      </c>
      <c r="O33" s="5"/>
    </row>
    <row r="34" spans="1:15" s="4" customFormat="1" ht="14.5" x14ac:dyDescent="0.35">
      <c r="A34" s="3">
        <v>31</v>
      </c>
      <c r="B34" t="s">
        <v>40</v>
      </c>
      <c r="C34" s="27">
        <v>155912</v>
      </c>
      <c r="D34" s="27">
        <v>17324</v>
      </c>
      <c r="E34" s="27">
        <v>155013</v>
      </c>
      <c r="F34" s="27">
        <v>17224</v>
      </c>
      <c r="G34" s="28">
        <v>0.01</v>
      </c>
      <c r="H34" s="28">
        <v>1E-3</v>
      </c>
      <c r="I34" s="33">
        <v>1610741</v>
      </c>
      <c r="J34" s="33">
        <v>1473844</v>
      </c>
      <c r="K34" s="28">
        <v>0.09</v>
      </c>
      <c r="L34" s="28">
        <v>1E-3</v>
      </c>
      <c r="M34" s="34">
        <v>10.33</v>
      </c>
      <c r="O34" s="5"/>
    </row>
    <row r="35" spans="1:15" s="4" customFormat="1" ht="14.5" x14ac:dyDescent="0.35">
      <c r="A35" s="3">
        <v>32</v>
      </c>
      <c r="B35" t="s">
        <v>61</v>
      </c>
      <c r="C35" s="27">
        <v>155811</v>
      </c>
      <c r="D35" s="27">
        <v>17312</v>
      </c>
      <c r="E35" s="27">
        <v>240000</v>
      </c>
      <c r="F35" s="27">
        <v>26667</v>
      </c>
      <c r="G35" s="28">
        <v>-0.35</v>
      </c>
      <c r="H35" s="28">
        <v>1E-3</v>
      </c>
      <c r="I35" s="33">
        <v>567051</v>
      </c>
      <c r="J35" s="33">
        <v>548554</v>
      </c>
      <c r="K35" s="28">
        <v>0.03</v>
      </c>
      <c r="L35" s="28">
        <v>0</v>
      </c>
      <c r="M35" s="34">
        <v>3.64</v>
      </c>
      <c r="O35" s="5"/>
    </row>
    <row r="36" spans="1:15" s="4" customFormat="1" ht="14.5" x14ac:dyDescent="0.35">
      <c r="A36" s="3">
        <v>33</v>
      </c>
      <c r="B36" t="s">
        <v>44</v>
      </c>
      <c r="C36" s="27">
        <v>154028</v>
      </c>
      <c r="D36" s="27">
        <v>17114</v>
      </c>
      <c r="E36" s="27">
        <v>83279</v>
      </c>
      <c r="F36" s="27">
        <v>9253</v>
      </c>
      <c r="G36" s="28">
        <v>0.85</v>
      </c>
      <c r="H36" s="28">
        <v>1E-3</v>
      </c>
      <c r="I36" s="33">
        <v>937114</v>
      </c>
      <c r="J36" s="33">
        <v>486691</v>
      </c>
      <c r="K36" s="28">
        <v>0.93</v>
      </c>
      <c r="L36" s="28">
        <v>0</v>
      </c>
      <c r="M36" s="34">
        <v>6.08</v>
      </c>
      <c r="O36" s="5"/>
    </row>
    <row r="37" spans="1:15" s="4" customFormat="1" ht="14.5" x14ac:dyDescent="0.35">
      <c r="A37" s="3">
        <v>34</v>
      </c>
      <c r="B37" t="s">
        <v>38</v>
      </c>
      <c r="C37" s="27">
        <v>130579</v>
      </c>
      <c r="D37" s="27">
        <v>14509</v>
      </c>
      <c r="E37" s="27">
        <v>90220</v>
      </c>
      <c r="F37" s="27">
        <v>10024</v>
      </c>
      <c r="G37" s="28">
        <v>0.45</v>
      </c>
      <c r="H37" s="28">
        <v>0</v>
      </c>
      <c r="I37" s="33">
        <v>1384584</v>
      </c>
      <c r="J37" s="33">
        <v>952401</v>
      </c>
      <c r="K37" s="28">
        <v>0.45</v>
      </c>
      <c r="L37" s="28">
        <v>1E-3</v>
      </c>
      <c r="M37" s="34">
        <v>10.6</v>
      </c>
      <c r="O37" s="5"/>
    </row>
    <row r="38" spans="1:15" s="4" customFormat="1" ht="14.5" x14ac:dyDescent="0.35">
      <c r="A38" s="3">
        <v>35</v>
      </c>
      <c r="B38" t="s">
        <v>41</v>
      </c>
      <c r="C38" s="27">
        <v>126058</v>
      </c>
      <c r="D38" s="27">
        <v>14006</v>
      </c>
      <c r="E38" s="27">
        <v>122752</v>
      </c>
      <c r="F38" s="27">
        <v>13639</v>
      </c>
      <c r="G38" s="28">
        <v>0.03</v>
      </c>
      <c r="H38" s="28">
        <v>0</v>
      </c>
      <c r="I38" s="33">
        <v>1633065</v>
      </c>
      <c r="J38" s="33">
        <v>1700423</v>
      </c>
      <c r="K38" s="28">
        <v>-0.04</v>
      </c>
      <c r="L38" s="28">
        <v>1E-3</v>
      </c>
      <c r="M38" s="34">
        <v>12.95</v>
      </c>
      <c r="O38" s="5"/>
    </row>
    <row r="39" spans="1:15" s="4" customFormat="1" ht="14.5" x14ac:dyDescent="0.35">
      <c r="A39" s="3">
        <v>36</v>
      </c>
      <c r="B39" t="s">
        <v>43</v>
      </c>
      <c r="C39" s="27">
        <v>125173</v>
      </c>
      <c r="D39" s="27">
        <v>13908</v>
      </c>
      <c r="E39" s="27">
        <v>133975</v>
      </c>
      <c r="F39" s="27">
        <v>14886</v>
      </c>
      <c r="G39" s="28">
        <v>-7.0000000000000007E-2</v>
      </c>
      <c r="H39" s="28">
        <v>0</v>
      </c>
      <c r="I39" s="33">
        <v>1229104</v>
      </c>
      <c r="J39" s="33">
        <v>1349698</v>
      </c>
      <c r="K39" s="28">
        <v>-0.09</v>
      </c>
      <c r="L39" s="28">
        <v>1E-3</v>
      </c>
      <c r="M39" s="34">
        <v>9.82</v>
      </c>
      <c r="O39" s="5"/>
    </row>
    <row r="40" spans="1:15" s="4" customFormat="1" ht="14.5" x14ac:dyDescent="0.35">
      <c r="A40" s="3">
        <v>37</v>
      </c>
      <c r="B40" t="s">
        <v>42</v>
      </c>
      <c r="C40" s="27">
        <v>108984</v>
      </c>
      <c r="D40" s="27">
        <v>12109</v>
      </c>
      <c r="E40" s="27">
        <v>76239</v>
      </c>
      <c r="F40" s="27">
        <v>8471</v>
      </c>
      <c r="G40" s="28">
        <v>0.43</v>
      </c>
      <c r="H40" s="28">
        <v>0</v>
      </c>
      <c r="I40" s="33">
        <v>1040036</v>
      </c>
      <c r="J40" s="33">
        <v>599765</v>
      </c>
      <c r="K40" s="28">
        <v>0.73</v>
      </c>
      <c r="L40" s="28">
        <v>1E-3</v>
      </c>
      <c r="M40" s="34">
        <v>9.5399999999999991</v>
      </c>
      <c r="O40" s="5"/>
    </row>
    <row r="41" spans="1:15" s="4" customFormat="1" ht="14.5" x14ac:dyDescent="0.35">
      <c r="A41" s="3">
        <v>38</v>
      </c>
      <c r="B41" t="s">
        <v>46</v>
      </c>
      <c r="C41" s="27">
        <v>105905</v>
      </c>
      <c r="D41" s="27">
        <v>11767</v>
      </c>
      <c r="E41" s="27">
        <v>97167</v>
      </c>
      <c r="F41" s="27">
        <v>10796</v>
      </c>
      <c r="G41" s="28">
        <v>0.09</v>
      </c>
      <c r="H41" s="28">
        <v>0</v>
      </c>
      <c r="I41" s="33">
        <v>1150792</v>
      </c>
      <c r="J41" s="33">
        <v>1031642</v>
      </c>
      <c r="K41" s="28">
        <v>0.12</v>
      </c>
      <c r="L41" s="28">
        <v>1E-3</v>
      </c>
      <c r="M41" s="34">
        <v>10.87</v>
      </c>
      <c r="O41" s="5"/>
    </row>
    <row r="42" spans="1:15" s="4" customFormat="1" ht="14.5" x14ac:dyDescent="0.35">
      <c r="A42" s="3">
        <v>39</v>
      </c>
      <c r="B42" t="s">
        <v>48</v>
      </c>
      <c r="C42" s="27">
        <v>77617</v>
      </c>
      <c r="D42" s="27">
        <v>8624</v>
      </c>
      <c r="E42" s="27">
        <v>46312</v>
      </c>
      <c r="F42" s="27">
        <v>5146</v>
      </c>
      <c r="G42" s="28">
        <v>0.68</v>
      </c>
      <c r="H42" s="28">
        <v>0</v>
      </c>
      <c r="I42" s="33">
        <v>697662</v>
      </c>
      <c r="J42" s="33">
        <v>417131</v>
      </c>
      <c r="K42" s="28">
        <v>0.67</v>
      </c>
      <c r="L42" s="28">
        <v>0</v>
      </c>
      <c r="M42" s="34">
        <v>8.99</v>
      </c>
      <c r="O42" s="5"/>
    </row>
    <row r="43" spans="1:15" s="4" customFormat="1" ht="14.5" x14ac:dyDescent="0.35">
      <c r="A43" s="3">
        <v>40</v>
      </c>
      <c r="B43" t="s">
        <v>116</v>
      </c>
      <c r="C43" s="27">
        <v>72000</v>
      </c>
      <c r="D43" s="27">
        <v>8000</v>
      </c>
      <c r="E43" s="27">
        <v>66144</v>
      </c>
      <c r="F43" s="27">
        <v>7349</v>
      </c>
      <c r="G43" s="28">
        <v>0.09</v>
      </c>
      <c r="H43" s="28">
        <v>0</v>
      </c>
      <c r="I43" s="33">
        <v>248400</v>
      </c>
      <c r="J43" s="33">
        <v>303178</v>
      </c>
      <c r="K43" s="28">
        <v>-0.18</v>
      </c>
      <c r="L43" s="28">
        <v>0</v>
      </c>
      <c r="M43" s="34">
        <v>3.45</v>
      </c>
      <c r="O43" s="5"/>
    </row>
    <row r="44" spans="1:15" s="4" customFormat="1" ht="14.5" x14ac:dyDescent="0.35">
      <c r="A44" s="3">
        <v>41</v>
      </c>
      <c r="B44" t="s">
        <v>45</v>
      </c>
      <c r="C44" s="27">
        <v>65598</v>
      </c>
      <c r="D44" s="27">
        <v>7289</v>
      </c>
      <c r="E44" s="27">
        <v>61494</v>
      </c>
      <c r="F44" s="27">
        <v>6833</v>
      </c>
      <c r="G44" s="28">
        <v>7.0000000000000007E-2</v>
      </c>
      <c r="H44" s="28">
        <v>0</v>
      </c>
      <c r="I44" s="33">
        <v>842726</v>
      </c>
      <c r="J44" s="33">
        <v>768108</v>
      </c>
      <c r="K44" s="28">
        <v>0.1</v>
      </c>
      <c r="L44" s="28">
        <v>0</v>
      </c>
      <c r="M44" s="34">
        <v>12.85</v>
      </c>
      <c r="O44" s="5"/>
    </row>
    <row r="45" spans="1:15" s="4" customFormat="1" ht="14.5" x14ac:dyDescent="0.35">
      <c r="A45" s="3">
        <v>42</v>
      </c>
      <c r="B45" t="s">
        <v>52</v>
      </c>
      <c r="C45" s="27">
        <v>54320</v>
      </c>
      <c r="D45" s="27">
        <v>6036</v>
      </c>
      <c r="E45" s="27">
        <v>72194</v>
      </c>
      <c r="F45" s="27">
        <v>8022</v>
      </c>
      <c r="G45" s="28">
        <v>-0.25</v>
      </c>
      <c r="H45" s="28">
        <v>0</v>
      </c>
      <c r="I45" s="33">
        <v>542441</v>
      </c>
      <c r="J45" s="33">
        <v>887115</v>
      </c>
      <c r="K45" s="28">
        <v>-0.39</v>
      </c>
      <c r="L45" s="28">
        <v>0</v>
      </c>
      <c r="M45" s="34">
        <v>9.99</v>
      </c>
      <c r="O45" s="5"/>
    </row>
    <row r="46" spans="1:15" s="4" customFormat="1" ht="14.5" x14ac:dyDescent="0.35">
      <c r="A46" s="3">
        <v>43</v>
      </c>
      <c r="B46" t="s">
        <v>47</v>
      </c>
      <c r="C46" s="27">
        <v>52375</v>
      </c>
      <c r="D46" s="27">
        <v>5819</v>
      </c>
      <c r="E46" s="27">
        <v>41328</v>
      </c>
      <c r="F46" s="27">
        <v>4592</v>
      </c>
      <c r="G46" s="28">
        <v>0.27</v>
      </c>
      <c r="H46" s="28">
        <v>0</v>
      </c>
      <c r="I46" s="33">
        <v>579736</v>
      </c>
      <c r="J46" s="33">
        <v>573758</v>
      </c>
      <c r="K46" s="28">
        <v>0.01</v>
      </c>
      <c r="L46" s="28">
        <v>0</v>
      </c>
      <c r="M46" s="34">
        <v>11.07</v>
      </c>
      <c r="O46" s="5"/>
    </row>
    <row r="47" spans="1:15" s="4" customFormat="1" ht="14.5" x14ac:dyDescent="0.35">
      <c r="A47" s="3">
        <v>44</v>
      </c>
      <c r="B47" t="s">
        <v>49</v>
      </c>
      <c r="C47" s="27">
        <v>50666</v>
      </c>
      <c r="D47" s="27">
        <v>5630</v>
      </c>
      <c r="E47" s="27">
        <v>56658</v>
      </c>
      <c r="F47" s="27">
        <v>6295</v>
      </c>
      <c r="G47" s="28">
        <v>-0.11</v>
      </c>
      <c r="H47" s="28">
        <v>0</v>
      </c>
      <c r="I47" s="33">
        <v>549016</v>
      </c>
      <c r="J47" s="33">
        <v>691966</v>
      </c>
      <c r="K47" s="28">
        <v>-0.21</v>
      </c>
      <c r="L47" s="28">
        <v>0</v>
      </c>
      <c r="M47" s="34">
        <v>10.84</v>
      </c>
      <c r="O47" s="5"/>
    </row>
    <row r="48" spans="1:15" s="4" customFormat="1" ht="14.5" x14ac:dyDescent="0.35">
      <c r="A48" s="3">
        <v>45</v>
      </c>
      <c r="B48" t="s">
        <v>87</v>
      </c>
      <c r="C48" s="27">
        <v>49458</v>
      </c>
      <c r="D48" s="27">
        <v>5495</v>
      </c>
      <c r="E48" s="27">
        <v>459</v>
      </c>
      <c r="F48" s="27">
        <v>51</v>
      </c>
      <c r="G48" s="28">
        <v>106.75</v>
      </c>
      <c r="H48" s="28">
        <v>0</v>
      </c>
      <c r="I48" s="33">
        <v>48817</v>
      </c>
      <c r="J48" s="33">
        <v>7163</v>
      </c>
      <c r="K48" s="28">
        <v>5.82</v>
      </c>
      <c r="L48" s="28">
        <v>0</v>
      </c>
      <c r="M48" s="34">
        <v>0.99</v>
      </c>
      <c r="O48" s="5"/>
    </row>
    <row r="49" spans="1:15" s="4" customFormat="1" ht="14.5" x14ac:dyDescent="0.35">
      <c r="A49" s="3">
        <v>46</v>
      </c>
      <c r="B49" t="s">
        <v>50</v>
      </c>
      <c r="C49" s="27">
        <v>48738</v>
      </c>
      <c r="D49" s="27">
        <v>5415</v>
      </c>
      <c r="E49" s="27">
        <v>52485</v>
      </c>
      <c r="F49" s="27">
        <v>5832</v>
      </c>
      <c r="G49" s="28">
        <v>-7.0000000000000007E-2</v>
      </c>
      <c r="H49" s="28">
        <v>0</v>
      </c>
      <c r="I49" s="33">
        <v>687945</v>
      </c>
      <c r="J49" s="33">
        <v>744774</v>
      </c>
      <c r="K49" s="28">
        <v>-0.08</v>
      </c>
      <c r="L49" s="28">
        <v>0</v>
      </c>
      <c r="M49" s="34">
        <v>14.12</v>
      </c>
      <c r="O49" s="5"/>
    </row>
    <row r="50" spans="1:15" s="4" customFormat="1" ht="14.5" x14ac:dyDescent="0.35">
      <c r="A50" s="3">
        <v>47</v>
      </c>
      <c r="B50" t="s">
        <v>53</v>
      </c>
      <c r="C50" s="27">
        <v>47105</v>
      </c>
      <c r="D50" s="27">
        <v>5234</v>
      </c>
      <c r="E50" s="27">
        <v>29291</v>
      </c>
      <c r="F50" s="27">
        <v>3255</v>
      </c>
      <c r="G50" s="28">
        <v>0.61</v>
      </c>
      <c r="H50" s="28">
        <v>0</v>
      </c>
      <c r="I50" s="33">
        <v>489343</v>
      </c>
      <c r="J50" s="33">
        <v>324869</v>
      </c>
      <c r="K50" s="28">
        <v>0.51</v>
      </c>
      <c r="L50" s="28">
        <v>0</v>
      </c>
      <c r="M50" s="34">
        <v>10.39</v>
      </c>
      <c r="O50" s="5"/>
    </row>
    <row r="51" spans="1:15" s="4" customFormat="1" ht="14.5" x14ac:dyDescent="0.35">
      <c r="A51" s="3">
        <v>48</v>
      </c>
      <c r="B51" t="s">
        <v>56</v>
      </c>
      <c r="C51" s="27">
        <v>37917</v>
      </c>
      <c r="D51" s="27">
        <v>4213</v>
      </c>
      <c r="E51" s="27">
        <v>41652</v>
      </c>
      <c r="F51" s="27">
        <v>4628</v>
      </c>
      <c r="G51" s="28">
        <v>-0.09</v>
      </c>
      <c r="H51" s="28">
        <v>0</v>
      </c>
      <c r="I51" s="33">
        <v>637768</v>
      </c>
      <c r="J51" s="33">
        <v>695926</v>
      </c>
      <c r="K51" s="28">
        <v>-0.08</v>
      </c>
      <c r="L51" s="28">
        <v>0</v>
      </c>
      <c r="M51" s="34">
        <v>16.82</v>
      </c>
      <c r="O51" s="5"/>
    </row>
    <row r="52" spans="1:15" s="4" customFormat="1" ht="14.5" x14ac:dyDescent="0.35">
      <c r="A52" s="3">
        <v>49</v>
      </c>
      <c r="B52" t="s">
        <v>67</v>
      </c>
      <c r="C52" s="27">
        <v>37620</v>
      </c>
      <c r="D52" s="27">
        <v>4180</v>
      </c>
      <c r="E52" s="27">
        <v>80657</v>
      </c>
      <c r="F52" s="27">
        <v>8962</v>
      </c>
      <c r="G52" s="28">
        <v>-0.53</v>
      </c>
      <c r="H52" s="28">
        <v>0</v>
      </c>
      <c r="I52" s="33">
        <v>520606</v>
      </c>
      <c r="J52" s="33">
        <v>995558</v>
      </c>
      <c r="K52" s="28">
        <v>-0.48</v>
      </c>
      <c r="L52" s="28">
        <v>0</v>
      </c>
      <c r="M52" s="34">
        <v>13.84</v>
      </c>
      <c r="O52" s="5"/>
    </row>
    <row r="53" spans="1:15" s="4" customFormat="1" ht="14.5" x14ac:dyDescent="0.35">
      <c r="A53" s="3">
        <v>50</v>
      </c>
      <c r="B53" t="s">
        <v>55</v>
      </c>
      <c r="C53" s="27">
        <v>36855</v>
      </c>
      <c r="D53" s="27">
        <v>4095</v>
      </c>
      <c r="E53" s="27">
        <v>66150</v>
      </c>
      <c r="F53" s="27">
        <v>7350</v>
      </c>
      <c r="G53" s="28">
        <v>-0.44</v>
      </c>
      <c r="H53" s="28">
        <v>0</v>
      </c>
      <c r="I53" s="33">
        <v>337685</v>
      </c>
      <c r="J53" s="33">
        <v>604639</v>
      </c>
      <c r="K53" s="28">
        <v>-0.44</v>
      </c>
      <c r="L53" s="28">
        <v>0</v>
      </c>
      <c r="M53" s="34">
        <v>9.16</v>
      </c>
      <c r="O53" s="5"/>
    </row>
    <row r="54" spans="1:15" s="4" customFormat="1" ht="14.5" x14ac:dyDescent="0.35">
      <c r="A54" s="3">
        <v>51</v>
      </c>
      <c r="B54" t="s">
        <v>77</v>
      </c>
      <c r="C54" s="27">
        <v>35861</v>
      </c>
      <c r="D54" s="27">
        <v>3985</v>
      </c>
      <c r="E54" s="27">
        <v>51881</v>
      </c>
      <c r="F54" s="27">
        <v>5765</v>
      </c>
      <c r="G54" s="28">
        <v>-0.31</v>
      </c>
      <c r="H54" s="28">
        <v>0</v>
      </c>
      <c r="I54" s="33">
        <v>367166</v>
      </c>
      <c r="J54" s="33">
        <v>508643</v>
      </c>
      <c r="K54" s="28">
        <v>-0.28000000000000003</v>
      </c>
      <c r="L54" s="28">
        <v>0</v>
      </c>
      <c r="M54" s="34">
        <v>10.24</v>
      </c>
      <c r="O54" s="5"/>
    </row>
    <row r="55" spans="1:15" s="4" customFormat="1" ht="14.5" x14ac:dyDescent="0.35">
      <c r="A55" s="3">
        <v>52</v>
      </c>
      <c r="B55" t="s">
        <v>57</v>
      </c>
      <c r="C55" s="27">
        <v>32591</v>
      </c>
      <c r="D55" s="27">
        <v>3621</v>
      </c>
      <c r="E55" s="27">
        <v>22787</v>
      </c>
      <c r="F55" s="27">
        <v>2532</v>
      </c>
      <c r="G55" s="28">
        <v>0.43</v>
      </c>
      <c r="H55" s="28">
        <v>0</v>
      </c>
      <c r="I55" s="33">
        <v>396843</v>
      </c>
      <c r="J55" s="33">
        <v>294329</v>
      </c>
      <c r="K55" s="28">
        <v>0.35</v>
      </c>
      <c r="L55" s="28">
        <v>0</v>
      </c>
      <c r="M55" s="34">
        <v>12.18</v>
      </c>
      <c r="O55" s="5"/>
    </row>
    <row r="56" spans="1:15" s="4" customFormat="1" ht="14.5" x14ac:dyDescent="0.35">
      <c r="A56" s="3">
        <v>53</v>
      </c>
      <c r="B56" t="s">
        <v>51</v>
      </c>
      <c r="C56" s="27">
        <v>31425</v>
      </c>
      <c r="D56" s="27">
        <v>3492</v>
      </c>
      <c r="E56" s="27">
        <v>34565</v>
      </c>
      <c r="F56" s="27">
        <v>3841</v>
      </c>
      <c r="G56" s="28">
        <v>-0.09</v>
      </c>
      <c r="H56" s="28">
        <v>0</v>
      </c>
      <c r="I56" s="33">
        <v>408141</v>
      </c>
      <c r="J56" s="33">
        <v>355464</v>
      </c>
      <c r="K56" s="28">
        <v>0.15</v>
      </c>
      <c r="L56" s="28">
        <v>0</v>
      </c>
      <c r="M56" s="34">
        <v>12.99</v>
      </c>
      <c r="O56" s="5"/>
    </row>
    <row r="57" spans="1:15" s="4" customFormat="1" ht="14.5" x14ac:dyDescent="0.35">
      <c r="A57" s="3">
        <v>54</v>
      </c>
      <c r="B57" t="s">
        <v>59</v>
      </c>
      <c r="C57" s="27">
        <v>31104</v>
      </c>
      <c r="D57" s="27">
        <v>3456</v>
      </c>
      <c r="E57" s="27">
        <v>39223</v>
      </c>
      <c r="F57" s="27">
        <v>4358</v>
      </c>
      <c r="G57" s="28">
        <v>-0.21</v>
      </c>
      <c r="H57" s="28">
        <v>0</v>
      </c>
      <c r="I57" s="33">
        <v>302250</v>
      </c>
      <c r="J57" s="33">
        <v>394036</v>
      </c>
      <c r="K57" s="28">
        <v>-0.23</v>
      </c>
      <c r="L57" s="28">
        <v>0</v>
      </c>
      <c r="M57" s="34">
        <v>9.7200000000000006</v>
      </c>
      <c r="O57" s="5"/>
    </row>
    <row r="58" spans="1:15" s="4" customFormat="1" ht="14.5" x14ac:dyDescent="0.35">
      <c r="A58" s="3">
        <v>55</v>
      </c>
      <c r="B58" t="s">
        <v>62</v>
      </c>
      <c r="C58" s="27">
        <v>30744</v>
      </c>
      <c r="D58" s="27">
        <v>3416</v>
      </c>
      <c r="E58" s="27">
        <v>2016</v>
      </c>
      <c r="F58" s="27">
        <v>224</v>
      </c>
      <c r="G58" s="28">
        <v>14.25</v>
      </c>
      <c r="H58" s="28">
        <v>0</v>
      </c>
      <c r="I58" s="33">
        <v>431200</v>
      </c>
      <c r="J58" s="33">
        <v>39326</v>
      </c>
      <c r="K58" s="28">
        <v>9.9600000000000009</v>
      </c>
      <c r="L58" s="28">
        <v>0</v>
      </c>
      <c r="M58" s="34">
        <v>14.03</v>
      </c>
      <c r="O58" s="5"/>
    </row>
    <row r="59" spans="1:15" s="4" customFormat="1" ht="14.5" x14ac:dyDescent="0.35">
      <c r="A59" s="3">
        <v>56</v>
      </c>
      <c r="B59" t="s">
        <v>68</v>
      </c>
      <c r="C59" s="27">
        <v>30047</v>
      </c>
      <c r="D59" s="27">
        <v>3339</v>
      </c>
      <c r="E59" s="27">
        <v>14601</v>
      </c>
      <c r="F59" s="27">
        <v>1622</v>
      </c>
      <c r="G59" s="28">
        <v>1.06</v>
      </c>
      <c r="H59" s="28">
        <v>0</v>
      </c>
      <c r="I59" s="33">
        <v>244605</v>
      </c>
      <c r="J59" s="33">
        <v>113343</v>
      </c>
      <c r="K59" s="28">
        <v>1.1599999999999999</v>
      </c>
      <c r="L59" s="28">
        <v>0</v>
      </c>
      <c r="M59" s="34">
        <v>8.14</v>
      </c>
      <c r="O59" s="5"/>
    </row>
    <row r="60" spans="1:15" s="4" customFormat="1" ht="14.5" x14ac:dyDescent="0.35">
      <c r="A60" s="3">
        <v>57</v>
      </c>
      <c r="B60" t="s">
        <v>60</v>
      </c>
      <c r="C60" s="27">
        <v>29673</v>
      </c>
      <c r="D60" s="27">
        <v>3297</v>
      </c>
      <c r="E60" s="27">
        <v>33991</v>
      </c>
      <c r="F60" s="27">
        <v>3777</v>
      </c>
      <c r="G60" s="28">
        <v>-0.13</v>
      </c>
      <c r="H60" s="28">
        <v>0</v>
      </c>
      <c r="I60" s="33">
        <v>323413</v>
      </c>
      <c r="J60" s="33">
        <v>322309</v>
      </c>
      <c r="K60" s="28">
        <v>0</v>
      </c>
      <c r="L60" s="28">
        <v>0</v>
      </c>
      <c r="M60" s="34">
        <v>10.9</v>
      </c>
      <c r="O60" s="5"/>
    </row>
    <row r="61" spans="1:15" s="4" customFormat="1" ht="14.5" x14ac:dyDescent="0.35">
      <c r="A61" s="3">
        <v>58</v>
      </c>
      <c r="B61" t="s">
        <v>71</v>
      </c>
      <c r="C61" s="27">
        <v>28899</v>
      </c>
      <c r="D61" s="27">
        <v>3211</v>
      </c>
      <c r="E61" s="27">
        <v>43223</v>
      </c>
      <c r="F61" s="27">
        <v>4803</v>
      </c>
      <c r="G61" s="28">
        <v>-0.33</v>
      </c>
      <c r="H61" s="28">
        <v>0</v>
      </c>
      <c r="I61" s="33">
        <v>335963</v>
      </c>
      <c r="J61" s="33">
        <v>504819</v>
      </c>
      <c r="K61" s="28">
        <v>-0.33</v>
      </c>
      <c r="L61" s="28">
        <v>0</v>
      </c>
      <c r="M61" s="34">
        <v>11.63</v>
      </c>
      <c r="O61" s="5"/>
    </row>
    <row r="62" spans="1:15" s="4" customFormat="1" ht="14.5" x14ac:dyDescent="0.35">
      <c r="A62" s="3">
        <v>59</v>
      </c>
      <c r="B62" t="s">
        <v>63</v>
      </c>
      <c r="C62" s="27">
        <v>28591</v>
      </c>
      <c r="D62" s="27">
        <v>3177</v>
      </c>
      <c r="E62" s="27">
        <v>7164</v>
      </c>
      <c r="F62" s="27">
        <v>796</v>
      </c>
      <c r="G62" s="28">
        <v>2.99</v>
      </c>
      <c r="H62" s="28">
        <v>0</v>
      </c>
      <c r="I62" s="33">
        <v>312460</v>
      </c>
      <c r="J62" s="33">
        <v>197370</v>
      </c>
      <c r="K62" s="28">
        <v>0.57999999999999996</v>
      </c>
      <c r="L62" s="28">
        <v>0</v>
      </c>
      <c r="M62" s="34">
        <v>10.93</v>
      </c>
      <c r="O62" s="5"/>
    </row>
    <row r="63" spans="1:15" s="4" customFormat="1" ht="14.5" x14ac:dyDescent="0.35">
      <c r="A63" s="3">
        <v>60</v>
      </c>
      <c r="B63" t="s">
        <v>54</v>
      </c>
      <c r="C63" s="27">
        <v>27720</v>
      </c>
      <c r="D63" s="27">
        <v>3080</v>
      </c>
      <c r="E63" s="27">
        <v>0</v>
      </c>
      <c r="F63" s="27">
        <v>0</v>
      </c>
      <c r="G63" s="28">
        <v>0</v>
      </c>
      <c r="H63" s="28">
        <v>0</v>
      </c>
      <c r="I63" s="33">
        <v>366368</v>
      </c>
      <c r="J63" s="33">
        <v>0</v>
      </c>
      <c r="K63" s="28">
        <v>0</v>
      </c>
      <c r="L63" s="28">
        <v>0</v>
      </c>
      <c r="M63" s="34">
        <v>13.22</v>
      </c>
      <c r="O63" s="5"/>
    </row>
    <row r="64" spans="1:15" s="4" customFormat="1" ht="14.5" x14ac:dyDescent="0.35">
      <c r="A64" s="3">
        <v>61</v>
      </c>
      <c r="B64" t="s">
        <v>58</v>
      </c>
      <c r="C64" s="27">
        <v>27486</v>
      </c>
      <c r="D64" s="27">
        <v>3054</v>
      </c>
      <c r="E64" s="27">
        <v>53341</v>
      </c>
      <c r="F64" s="27">
        <v>5927</v>
      </c>
      <c r="G64" s="28">
        <v>-0.48</v>
      </c>
      <c r="H64" s="28">
        <v>0</v>
      </c>
      <c r="I64" s="33">
        <v>261262</v>
      </c>
      <c r="J64" s="33">
        <v>378125</v>
      </c>
      <c r="K64" s="28">
        <v>-0.31</v>
      </c>
      <c r="L64" s="28">
        <v>0</v>
      </c>
      <c r="M64" s="34">
        <v>9.51</v>
      </c>
      <c r="O64" s="5"/>
    </row>
    <row r="65" spans="1:15" s="4" customFormat="1" ht="14.5" x14ac:dyDescent="0.35">
      <c r="A65" s="3">
        <v>62</v>
      </c>
      <c r="B65" t="s">
        <v>66</v>
      </c>
      <c r="C65" s="27">
        <v>26312</v>
      </c>
      <c r="D65" s="27">
        <v>2924</v>
      </c>
      <c r="E65" s="27">
        <v>36469</v>
      </c>
      <c r="F65" s="27">
        <v>4052</v>
      </c>
      <c r="G65" s="28">
        <v>-0.28000000000000003</v>
      </c>
      <c r="H65" s="28">
        <v>0</v>
      </c>
      <c r="I65" s="33">
        <v>210746</v>
      </c>
      <c r="J65" s="33">
        <v>263824</v>
      </c>
      <c r="K65" s="28">
        <v>-0.2</v>
      </c>
      <c r="L65" s="28">
        <v>0</v>
      </c>
      <c r="M65" s="34">
        <v>8.01</v>
      </c>
      <c r="O65" s="5"/>
    </row>
    <row r="66" spans="1:15" s="4" customFormat="1" ht="14.5" x14ac:dyDescent="0.35">
      <c r="A66" s="3">
        <v>63</v>
      </c>
      <c r="B66" t="s">
        <v>83</v>
      </c>
      <c r="C66" s="27">
        <v>24570</v>
      </c>
      <c r="D66" s="27">
        <v>2730</v>
      </c>
      <c r="E66" s="27">
        <v>31050</v>
      </c>
      <c r="F66" s="27">
        <v>3450</v>
      </c>
      <c r="G66" s="28">
        <v>-0.21</v>
      </c>
      <c r="H66" s="28">
        <v>0</v>
      </c>
      <c r="I66" s="33">
        <v>339929</v>
      </c>
      <c r="J66" s="33">
        <v>448090</v>
      </c>
      <c r="K66" s="28">
        <v>-0.24</v>
      </c>
      <c r="L66" s="28">
        <v>0</v>
      </c>
      <c r="M66" s="34">
        <v>13.84</v>
      </c>
      <c r="O66" s="5"/>
    </row>
    <row r="67" spans="1:15" s="4" customFormat="1" ht="14.5" x14ac:dyDescent="0.35">
      <c r="A67" s="3">
        <v>64</v>
      </c>
      <c r="B67" t="s">
        <v>65</v>
      </c>
      <c r="C67" s="27">
        <v>19351</v>
      </c>
      <c r="D67" s="27">
        <v>2150</v>
      </c>
      <c r="E67" s="27">
        <v>20200</v>
      </c>
      <c r="F67" s="27">
        <v>2244</v>
      </c>
      <c r="G67" s="28">
        <v>-0.04</v>
      </c>
      <c r="H67" s="28">
        <v>0</v>
      </c>
      <c r="I67" s="33">
        <v>221128</v>
      </c>
      <c r="J67" s="33">
        <v>240030</v>
      </c>
      <c r="K67" s="28">
        <v>-0.08</v>
      </c>
      <c r="L67" s="28">
        <v>0</v>
      </c>
      <c r="M67" s="34">
        <v>11.43</v>
      </c>
      <c r="O67" s="5"/>
    </row>
    <row r="68" spans="1:15" s="4" customFormat="1" ht="14.5" x14ac:dyDescent="0.35">
      <c r="A68" s="3">
        <v>65</v>
      </c>
      <c r="B68" t="s">
        <v>90</v>
      </c>
      <c r="C68" s="27">
        <v>18527</v>
      </c>
      <c r="D68" s="27">
        <v>2059</v>
      </c>
      <c r="E68" s="27">
        <v>20379</v>
      </c>
      <c r="F68" s="27">
        <v>2264</v>
      </c>
      <c r="G68" s="28">
        <v>-0.09</v>
      </c>
      <c r="H68" s="28">
        <v>0</v>
      </c>
      <c r="I68" s="33">
        <v>212564</v>
      </c>
      <c r="J68" s="33">
        <v>264821</v>
      </c>
      <c r="K68" s="28">
        <v>-0.2</v>
      </c>
      <c r="L68" s="28">
        <v>0</v>
      </c>
      <c r="M68" s="34">
        <v>11.47</v>
      </c>
      <c r="O68" s="5"/>
    </row>
    <row r="69" spans="1:15" s="4" customFormat="1" ht="14.5" x14ac:dyDescent="0.35">
      <c r="A69" s="3">
        <v>66</v>
      </c>
      <c r="B69" t="s">
        <v>78</v>
      </c>
      <c r="C69" s="27">
        <v>16038</v>
      </c>
      <c r="D69" s="27">
        <v>1782</v>
      </c>
      <c r="E69" s="27">
        <v>17956</v>
      </c>
      <c r="F69" s="27">
        <v>1995</v>
      </c>
      <c r="G69" s="28">
        <v>-0.11</v>
      </c>
      <c r="H69" s="28">
        <v>0</v>
      </c>
      <c r="I69" s="33">
        <v>193332</v>
      </c>
      <c r="J69" s="33">
        <v>214523</v>
      </c>
      <c r="K69" s="28">
        <v>-0.1</v>
      </c>
      <c r="L69" s="28">
        <v>0</v>
      </c>
      <c r="M69" s="34">
        <v>12.05</v>
      </c>
      <c r="O69" s="5"/>
    </row>
    <row r="70" spans="1:15" s="4" customFormat="1" ht="14.5" x14ac:dyDescent="0.35">
      <c r="A70" s="3">
        <v>67</v>
      </c>
      <c r="B70" t="s">
        <v>64</v>
      </c>
      <c r="C70" s="27">
        <v>12869</v>
      </c>
      <c r="D70" s="27">
        <v>1430</v>
      </c>
      <c r="E70" s="27">
        <v>5247</v>
      </c>
      <c r="F70" s="27">
        <v>583</v>
      </c>
      <c r="G70" s="28">
        <v>1.45</v>
      </c>
      <c r="H70" s="28">
        <v>0</v>
      </c>
      <c r="I70" s="33">
        <v>208771</v>
      </c>
      <c r="J70" s="33">
        <v>71309</v>
      </c>
      <c r="K70" s="28">
        <v>1.93</v>
      </c>
      <c r="L70" s="28">
        <v>0</v>
      </c>
      <c r="M70" s="34">
        <v>16.22</v>
      </c>
      <c r="O70" s="5"/>
    </row>
    <row r="71" spans="1:15" s="4" customFormat="1" ht="14.5" x14ac:dyDescent="0.35">
      <c r="A71" s="3">
        <v>68</v>
      </c>
      <c r="B71" t="s">
        <v>82</v>
      </c>
      <c r="C71" s="27">
        <v>12798</v>
      </c>
      <c r="D71" s="27">
        <v>1422</v>
      </c>
      <c r="E71" s="27">
        <v>225</v>
      </c>
      <c r="F71" s="27">
        <v>25</v>
      </c>
      <c r="G71" s="28">
        <v>55.88</v>
      </c>
      <c r="H71" s="28">
        <v>0</v>
      </c>
      <c r="I71" s="33">
        <v>152331</v>
      </c>
      <c r="J71" s="33">
        <v>5287</v>
      </c>
      <c r="K71" s="28">
        <v>27.81</v>
      </c>
      <c r="L71" s="28">
        <v>0</v>
      </c>
      <c r="M71" s="34">
        <v>11.9</v>
      </c>
      <c r="O71" s="5"/>
    </row>
    <row r="72" spans="1:15" s="4" customFormat="1" ht="14.5" x14ac:dyDescent="0.35">
      <c r="A72" s="3">
        <v>69</v>
      </c>
      <c r="B72" t="s">
        <v>75</v>
      </c>
      <c r="C72" s="27">
        <v>12614</v>
      </c>
      <c r="D72" s="27">
        <v>1402</v>
      </c>
      <c r="E72" s="27">
        <v>14622</v>
      </c>
      <c r="F72" s="27">
        <v>1625</v>
      </c>
      <c r="G72" s="28">
        <v>-0.14000000000000001</v>
      </c>
      <c r="H72" s="28">
        <v>0</v>
      </c>
      <c r="I72" s="33">
        <v>152208</v>
      </c>
      <c r="J72" s="33">
        <v>195512</v>
      </c>
      <c r="K72" s="28">
        <v>-0.22</v>
      </c>
      <c r="L72" s="28">
        <v>0</v>
      </c>
      <c r="M72" s="34">
        <v>12.07</v>
      </c>
      <c r="O72" s="5"/>
    </row>
    <row r="73" spans="1:15" s="4" customFormat="1" ht="14.5" x14ac:dyDescent="0.35">
      <c r="A73" s="3">
        <v>70</v>
      </c>
      <c r="B73" t="s">
        <v>73</v>
      </c>
      <c r="C73" s="27">
        <v>12600</v>
      </c>
      <c r="D73" s="27">
        <v>1400</v>
      </c>
      <c r="E73" s="27">
        <v>0</v>
      </c>
      <c r="F73" s="27">
        <v>0</v>
      </c>
      <c r="G73" s="28">
        <v>0</v>
      </c>
      <c r="H73" s="28">
        <v>0</v>
      </c>
      <c r="I73" s="33">
        <v>110431</v>
      </c>
      <c r="J73" s="33">
        <v>0</v>
      </c>
      <c r="K73" s="28">
        <v>0</v>
      </c>
      <c r="L73" s="28">
        <v>0</v>
      </c>
      <c r="M73" s="34">
        <v>8.76</v>
      </c>
      <c r="O73" s="5"/>
    </row>
    <row r="74" spans="1:15" s="4" customFormat="1" ht="14.5" x14ac:dyDescent="0.35">
      <c r="A74" s="3">
        <v>71</v>
      </c>
      <c r="B74" t="s">
        <v>79</v>
      </c>
      <c r="C74" s="27">
        <v>12357</v>
      </c>
      <c r="D74" s="27">
        <v>1373</v>
      </c>
      <c r="E74" s="27">
        <v>16569</v>
      </c>
      <c r="F74" s="27">
        <v>1841</v>
      </c>
      <c r="G74" s="28">
        <v>-0.25</v>
      </c>
      <c r="H74" s="28">
        <v>0</v>
      </c>
      <c r="I74" s="33">
        <v>218353</v>
      </c>
      <c r="J74" s="33">
        <v>243843</v>
      </c>
      <c r="K74" s="28">
        <v>-0.1</v>
      </c>
      <c r="L74" s="28">
        <v>0</v>
      </c>
      <c r="M74" s="34">
        <v>17.670000000000002</v>
      </c>
      <c r="O74" s="5"/>
    </row>
    <row r="75" spans="1:15" s="4" customFormat="1" ht="14.5" x14ac:dyDescent="0.35">
      <c r="A75" s="3">
        <v>72</v>
      </c>
      <c r="B75" t="s">
        <v>114</v>
      </c>
      <c r="C75" s="27">
        <v>11678</v>
      </c>
      <c r="D75" s="27">
        <v>1298</v>
      </c>
      <c r="E75" s="27">
        <v>8234</v>
      </c>
      <c r="F75" s="27">
        <v>915</v>
      </c>
      <c r="G75" s="28">
        <v>0.42</v>
      </c>
      <c r="H75" s="28">
        <v>0</v>
      </c>
      <c r="I75" s="33">
        <v>113030</v>
      </c>
      <c r="J75" s="33">
        <v>84871</v>
      </c>
      <c r="K75" s="28">
        <v>0.33</v>
      </c>
      <c r="L75" s="28">
        <v>0</v>
      </c>
      <c r="M75" s="34">
        <v>9.68</v>
      </c>
      <c r="O75" s="5"/>
    </row>
    <row r="76" spans="1:15" s="4" customFormat="1" ht="14.5" x14ac:dyDescent="0.35">
      <c r="A76" s="3">
        <v>73</v>
      </c>
      <c r="B76" t="s">
        <v>70</v>
      </c>
      <c r="C76" s="27">
        <v>11201</v>
      </c>
      <c r="D76" s="27">
        <v>1245</v>
      </c>
      <c r="E76" s="27">
        <v>11448</v>
      </c>
      <c r="F76" s="27">
        <v>1272</v>
      </c>
      <c r="G76" s="28">
        <v>-0.02</v>
      </c>
      <c r="H76" s="28">
        <v>0</v>
      </c>
      <c r="I76" s="33">
        <v>140863</v>
      </c>
      <c r="J76" s="33">
        <v>133107</v>
      </c>
      <c r="K76" s="28">
        <v>0.06</v>
      </c>
      <c r="L76" s="28">
        <v>0</v>
      </c>
      <c r="M76" s="34">
        <v>12.58</v>
      </c>
      <c r="O76" s="5"/>
    </row>
    <row r="77" spans="1:15" s="4" customFormat="1" ht="14.5" x14ac:dyDescent="0.35">
      <c r="A77" s="3">
        <v>74</v>
      </c>
      <c r="B77" t="s">
        <v>80</v>
      </c>
      <c r="C77" s="27">
        <v>9585</v>
      </c>
      <c r="D77" s="27">
        <v>1065</v>
      </c>
      <c r="E77" s="27">
        <v>8514</v>
      </c>
      <c r="F77" s="27">
        <v>946</v>
      </c>
      <c r="G77" s="28">
        <v>0.13</v>
      </c>
      <c r="H77" s="28">
        <v>0</v>
      </c>
      <c r="I77" s="33">
        <v>91751</v>
      </c>
      <c r="J77" s="33">
        <v>76859</v>
      </c>
      <c r="K77" s="28">
        <v>0.19</v>
      </c>
      <c r="L77" s="28">
        <v>0</v>
      </c>
      <c r="M77" s="34">
        <v>9.57</v>
      </c>
      <c r="O77" s="5"/>
    </row>
    <row r="78" spans="1:15" s="4" customFormat="1" ht="14.5" x14ac:dyDescent="0.35">
      <c r="A78" s="3">
        <v>75</v>
      </c>
      <c r="B78" t="s">
        <v>72</v>
      </c>
      <c r="C78" s="27">
        <v>9000</v>
      </c>
      <c r="D78" s="27">
        <v>1000</v>
      </c>
      <c r="E78" s="27">
        <v>9000</v>
      </c>
      <c r="F78" s="27">
        <v>1000</v>
      </c>
      <c r="G78" s="28">
        <v>0</v>
      </c>
      <c r="H78" s="28">
        <v>0</v>
      </c>
      <c r="I78" s="33">
        <v>111348</v>
      </c>
      <c r="J78" s="33">
        <v>113146</v>
      </c>
      <c r="K78" s="28">
        <v>-0.02</v>
      </c>
      <c r="L78" s="28">
        <v>0</v>
      </c>
      <c r="M78" s="34">
        <v>12.37</v>
      </c>
      <c r="O78" s="5"/>
    </row>
    <row r="79" spans="1:15" s="4" customFormat="1" ht="14.5" x14ac:dyDescent="0.35">
      <c r="A79" s="3">
        <v>76</v>
      </c>
      <c r="B79" t="s">
        <v>81</v>
      </c>
      <c r="C79" s="27">
        <v>8339</v>
      </c>
      <c r="D79" s="27">
        <v>927</v>
      </c>
      <c r="E79" s="27">
        <v>12744</v>
      </c>
      <c r="F79" s="27">
        <v>1416</v>
      </c>
      <c r="G79" s="28">
        <v>-0.35</v>
      </c>
      <c r="H79" s="28">
        <v>0</v>
      </c>
      <c r="I79" s="33">
        <v>127726</v>
      </c>
      <c r="J79" s="33">
        <v>187879</v>
      </c>
      <c r="K79" s="28">
        <v>-0.32</v>
      </c>
      <c r="L79" s="28">
        <v>0</v>
      </c>
      <c r="M79" s="34">
        <v>15.32</v>
      </c>
      <c r="O79" s="5"/>
    </row>
    <row r="80" spans="1:15" s="4" customFormat="1" ht="14.5" x14ac:dyDescent="0.35">
      <c r="A80" s="3">
        <v>77</v>
      </c>
      <c r="B80" t="s">
        <v>101</v>
      </c>
      <c r="C80" s="27">
        <v>7787</v>
      </c>
      <c r="D80" s="27">
        <v>865</v>
      </c>
      <c r="E80" s="27">
        <v>8528</v>
      </c>
      <c r="F80" s="27">
        <v>948</v>
      </c>
      <c r="G80" s="28">
        <v>-0.09</v>
      </c>
      <c r="H80" s="28">
        <v>0</v>
      </c>
      <c r="I80" s="33">
        <v>85795</v>
      </c>
      <c r="J80" s="33">
        <v>116778</v>
      </c>
      <c r="K80" s="28">
        <v>-0.27</v>
      </c>
      <c r="L80" s="28">
        <v>0</v>
      </c>
      <c r="M80" s="34">
        <v>11.02</v>
      </c>
      <c r="O80" s="5"/>
    </row>
    <row r="81" spans="1:15" s="4" customFormat="1" ht="14.5" x14ac:dyDescent="0.35">
      <c r="A81" s="3">
        <v>78</v>
      </c>
      <c r="B81" t="s">
        <v>84</v>
      </c>
      <c r="C81" s="27">
        <v>7704</v>
      </c>
      <c r="D81" s="27">
        <v>856</v>
      </c>
      <c r="E81" s="27">
        <v>24000</v>
      </c>
      <c r="F81" s="27">
        <v>2667</v>
      </c>
      <c r="G81" s="28">
        <v>-0.68</v>
      </c>
      <c r="H81" s="28">
        <v>0</v>
      </c>
      <c r="I81" s="33">
        <v>71420</v>
      </c>
      <c r="J81" s="33">
        <v>78000</v>
      </c>
      <c r="K81" s="28">
        <v>-0.08</v>
      </c>
      <c r="L81" s="28">
        <v>0</v>
      </c>
      <c r="M81" s="34">
        <v>9.27</v>
      </c>
      <c r="O81" s="5"/>
    </row>
    <row r="82" spans="1:15" s="4" customFormat="1" ht="14.5" x14ac:dyDescent="0.35">
      <c r="A82" s="3">
        <v>79</v>
      </c>
      <c r="B82" t="s">
        <v>74</v>
      </c>
      <c r="C82" s="27">
        <v>7641</v>
      </c>
      <c r="D82" s="27">
        <v>849</v>
      </c>
      <c r="E82" s="27">
        <v>7835</v>
      </c>
      <c r="F82" s="27">
        <v>871</v>
      </c>
      <c r="G82" s="28">
        <v>-0.02</v>
      </c>
      <c r="H82" s="28">
        <v>0</v>
      </c>
      <c r="I82" s="33">
        <v>104624</v>
      </c>
      <c r="J82" s="33">
        <v>105415</v>
      </c>
      <c r="K82" s="28">
        <v>-0.01</v>
      </c>
      <c r="L82" s="28">
        <v>0</v>
      </c>
      <c r="M82" s="34">
        <v>13.69</v>
      </c>
      <c r="O82" s="5"/>
    </row>
    <row r="83" spans="1:15" s="4" customFormat="1" ht="14.5" x14ac:dyDescent="0.35">
      <c r="A83" s="3">
        <v>80</v>
      </c>
      <c r="B83" t="s">
        <v>69</v>
      </c>
      <c r="C83" s="27">
        <v>6694</v>
      </c>
      <c r="D83" s="27">
        <v>744</v>
      </c>
      <c r="E83" s="27">
        <v>0</v>
      </c>
      <c r="F83" s="27">
        <v>0</v>
      </c>
      <c r="G83" s="28">
        <v>0</v>
      </c>
      <c r="H83" s="28">
        <v>0</v>
      </c>
      <c r="I83" s="33">
        <v>139978</v>
      </c>
      <c r="J83" s="33">
        <v>0</v>
      </c>
      <c r="K83" s="28">
        <v>0</v>
      </c>
      <c r="L83" s="28">
        <v>0</v>
      </c>
      <c r="M83" s="34">
        <v>20.91</v>
      </c>
      <c r="O83" s="5"/>
    </row>
    <row r="84" spans="1:15" s="4" customFormat="1" ht="14.5" x14ac:dyDescent="0.35">
      <c r="A84" s="3">
        <v>81</v>
      </c>
      <c r="B84" t="s">
        <v>86</v>
      </c>
      <c r="C84" s="27">
        <v>5770</v>
      </c>
      <c r="D84" s="27">
        <v>641</v>
      </c>
      <c r="E84" s="27">
        <v>9170</v>
      </c>
      <c r="F84" s="27">
        <v>1019</v>
      </c>
      <c r="G84" s="28">
        <v>-0.37</v>
      </c>
      <c r="H84" s="28">
        <v>0</v>
      </c>
      <c r="I84" s="33">
        <v>87652</v>
      </c>
      <c r="J84" s="33">
        <v>127567</v>
      </c>
      <c r="K84" s="28">
        <v>-0.31</v>
      </c>
      <c r="L84" s="28">
        <v>0</v>
      </c>
      <c r="M84" s="34">
        <v>15.19</v>
      </c>
      <c r="O84" s="5"/>
    </row>
    <row r="85" spans="1:15" s="4" customFormat="1" ht="14.5" x14ac:dyDescent="0.35">
      <c r="A85" s="3">
        <v>82</v>
      </c>
      <c r="B85" t="s">
        <v>89</v>
      </c>
      <c r="C85" s="27">
        <v>5518</v>
      </c>
      <c r="D85" s="27">
        <v>613</v>
      </c>
      <c r="E85" s="27">
        <v>1966</v>
      </c>
      <c r="F85" s="27">
        <v>218</v>
      </c>
      <c r="G85" s="28">
        <v>1.81</v>
      </c>
      <c r="H85" s="28">
        <v>0</v>
      </c>
      <c r="I85" s="33">
        <v>67156</v>
      </c>
      <c r="J85" s="33">
        <v>26451</v>
      </c>
      <c r="K85" s="28">
        <v>1.54</v>
      </c>
      <c r="L85" s="28">
        <v>0</v>
      </c>
      <c r="M85" s="34">
        <v>12.17</v>
      </c>
      <c r="O85" s="5"/>
    </row>
    <row r="86" spans="1:15" s="4" customFormat="1" ht="14.5" x14ac:dyDescent="0.35">
      <c r="A86" s="3">
        <v>83</v>
      </c>
      <c r="B86" t="s">
        <v>104</v>
      </c>
      <c r="C86" s="27">
        <v>4878</v>
      </c>
      <c r="D86" s="27">
        <v>542</v>
      </c>
      <c r="E86" s="27">
        <v>864</v>
      </c>
      <c r="F86" s="27">
        <v>96</v>
      </c>
      <c r="G86" s="28">
        <v>4.6500000000000004</v>
      </c>
      <c r="H86" s="28">
        <v>0</v>
      </c>
      <c r="I86" s="33">
        <v>57269</v>
      </c>
      <c r="J86" s="33">
        <v>11429</v>
      </c>
      <c r="K86" s="28">
        <v>4.01</v>
      </c>
      <c r="L86" s="28">
        <v>0</v>
      </c>
      <c r="M86" s="34">
        <v>11.74</v>
      </c>
      <c r="O86" s="5"/>
    </row>
    <row r="87" spans="1:15" s="4" customFormat="1" ht="14.5" x14ac:dyDescent="0.35">
      <c r="A87" s="3">
        <v>84</v>
      </c>
      <c r="B87" t="s">
        <v>91</v>
      </c>
      <c r="C87" s="27">
        <v>4487</v>
      </c>
      <c r="D87" s="27">
        <v>499</v>
      </c>
      <c r="E87" s="27">
        <v>10593</v>
      </c>
      <c r="F87" s="27">
        <v>1177</v>
      </c>
      <c r="G87" s="28">
        <v>-0.57999999999999996</v>
      </c>
      <c r="H87" s="28">
        <v>0</v>
      </c>
      <c r="I87" s="33">
        <v>60598</v>
      </c>
      <c r="J87" s="33">
        <v>121302</v>
      </c>
      <c r="K87" s="28">
        <v>-0.5</v>
      </c>
      <c r="L87" s="28">
        <v>0</v>
      </c>
      <c r="M87" s="34">
        <v>13.51</v>
      </c>
      <c r="O87" s="5"/>
    </row>
    <row r="88" spans="1:15" s="4" customFormat="1" ht="14.5" x14ac:dyDescent="0.35">
      <c r="A88" s="3">
        <v>85</v>
      </c>
      <c r="B88" t="s">
        <v>85</v>
      </c>
      <c r="C88" s="27">
        <v>4428</v>
      </c>
      <c r="D88" s="27">
        <v>492</v>
      </c>
      <c r="E88" s="27">
        <v>3960</v>
      </c>
      <c r="F88" s="27">
        <v>440</v>
      </c>
      <c r="G88" s="28">
        <v>0.12</v>
      </c>
      <c r="H88" s="28">
        <v>0</v>
      </c>
      <c r="I88" s="33">
        <v>58208</v>
      </c>
      <c r="J88" s="33">
        <v>51081</v>
      </c>
      <c r="K88" s="28">
        <v>0.14000000000000001</v>
      </c>
      <c r="L88" s="28">
        <v>0</v>
      </c>
      <c r="M88" s="34">
        <v>13.15</v>
      </c>
      <c r="O88" s="5"/>
    </row>
    <row r="89" spans="1:15" s="4" customFormat="1" ht="14.5" x14ac:dyDescent="0.35">
      <c r="A89" s="3">
        <v>86</v>
      </c>
      <c r="B89" t="s">
        <v>94</v>
      </c>
      <c r="C89" s="27">
        <v>3933</v>
      </c>
      <c r="D89" s="27">
        <v>437</v>
      </c>
      <c r="E89" s="27">
        <v>1196</v>
      </c>
      <c r="F89" s="27">
        <v>133</v>
      </c>
      <c r="G89" s="28">
        <v>2.29</v>
      </c>
      <c r="H89" s="28">
        <v>0</v>
      </c>
      <c r="I89" s="33">
        <v>50975</v>
      </c>
      <c r="J89" s="33">
        <v>14040</v>
      </c>
      <c r="K89" s="28">
        <v>2.63</v>
      </c>
      <c r="L89" s="28">
        <v>0</v>
      </c>
      <c r="M89" s="34">
        <v>12.96</v>
      </c>
      <c r="O89" s="5"/>
    </row>
    <row r="90" spans="1:15" s="4" customFormat="1" ht="14.5" x14ac:dyDescent="0.35">
      <c r="A90" s="3">
        <v>87</v>
      </c>
      <c r="B90" t="s">
        <v>88</v>
      </c>
      <c r="C90" s="27">
        <v>3888</v>
      </c>
      <c r="D90" s="27">
        <v>432</v>
      </c>
      <c r="E90" s="27">
        <v>1922</v>
      </c>
      <c r="F90" s="27">
        <v>214</v>
      </c>
      <c r="G90" s="28">
        <v>1.02</v>
      </c>
      <c r="H90" s="28">
        <v>0</v>
      </c>
      <c r="I90" s="33">
        <v>64396</v>
      </c>
      <c r="J90" s="33">
        <v>25013</v>
      </c>
      <c r="K90" s="28">
        <v>1.57</v>
      </c>
      <c r="L90" s="28">
        <v>0</v>
      </c>
      <c r="M90" s="34">
        <v>16.559999999999999</v>
      </c>
      <c r="O90" s="5"/>
    </row>
    <row r="91" spans="1:15" s="4" customFormat="1" ht="14.5" x14ac:dyDescent="0.35">
      <c r="A91" s="3">
        <v>88</v>
      </c>
      <c r="B91" t="s">
        <v>113</v>
      </c>
      <c r="C91" s="27">
        <v>2016</v>
      </c>
      <c r="D91" s="27">
        <v>224</v>
      </c>
      <c r="E91" s="27">
        <v>3519</v>
      </c>
      <c r="F91" s="27">
        <v>391</v>
      </c>
      <c r="G91" s="28">
        <v>-0.43</v>
      </c>
      <c r="H91" s="28">
        <v>0</v>
      </c>
      <c r="I91" s="33">
        <v>18676</v>
      </c>
      <c r="J91" s="33">
        <v>41813</v>
      </c>
      <c r="K91" s="28">
        <v>-0.55000000000000004</v>
      </c>
      <c r="L91" s="28">
        <v>0</v>
      </c>
      <c r="M91" s="34">
        <v>9.26</v>
      </c>
      <c r="O91" s="5"/>
    </row>
    <row r="92" spans="1:15" s="4" customFormat="1" ht="14.5" x14ac:dyDescent="0.35">
      <c r="A92" s="3">
        <v>89</v>
      </c>
      <c r="B92" t="s">
        <v>92</v>
      </c>
      <c r="C92" s="27">
        <v>1764</v>
      </c>
      <c r="D92" s="27">
        <v>196</v>
      </c>
      <c r="E92" s="27">
        <v>1917</v>
      </c>
      <c r="F92" s="27">
        <v>213</v>
      </c>
      <c r="G92" s="28">
        <v>-0.08</v>
      </c>
      <c r="H92" s="28">
        <v>0</v>
      </c>
      <c r="I92" s="33">
        <v>25536</v>
      </c>
      <c r="J92" s="33">
        <v>27867</v>
      </c>
      <c r="K92" s="28">
        <v>-0.08</v>
      </c>
      <c r="L92" s="28">
        <v>0</v>
      </c>
      <c r="M92" s="34">
        <v>14.48</v>
      </c>
      <c r="O92" s="5"/>
    </row>
    <row r="93" spans="1:15" s="4" customFormat="1" ht="14.5" x14ac:dyDescent="0.35">
      <c r="A93" s="3">
        <v>90</v>
      </c>
      <c r="B93" t="s">
        <v>98</v>
      </c>
      <c r="C93" s="27">
        <v>1629</v>
      </c>
      <c r="D93" s="27">
        <v>181</v>
      </c>
      <c r="E93" s="27">
        <v>0</v>
      </c>
      <c r="F93" s="27">
        <v>0</v>
      </c>
      <c r="G93" s="28">
        <v>0</v>
      </c>
      <c r="H93" s="28">
        <v>0</v>
      </c>
      <c r="I93" s="33">
        <v>25430</v>
      </c>
      <c r="J93" s="33">
        <v>0</v>
      </c>
      <c r="K93" s="28">
        <v>0</v>
      </c>
      <c r="L93" s="28">
        <v>0</v>
      </c>
      <c r="M93" s="34">
        <v>15.61</v>
      </c>
      <c r="O93" s="5"/>
    </row>
    <row r="94" spans="1:15" s="4" customFormat="1" ht="14.5" x14ac:dyDescent="0.35">
      <c r="A94" s="3">
        <v>91</v>
      </c>
      <c r="B94" t="s">
        <v>95</v>
      </c>
      <c r="C94" s="27">
        <v>1584</v>
      </c>
      <c r="D94" s="27">
        <v>176</v>
      </c>
      <c r="E94" s="27">
        <v>999</v>
      </c>
      <c r="F94" s="27">
        <v>111</v>
      </c>
      <c r="G94" s="28">
        <v>0.59</v>
      </c>
      <c r="H94" s="28">
        <v>0</v>
      </c>
      <c r="I94" s="33">
        <v>16409</v>
      </c>
      <c r="J94" s="33">
        <v>10079</v>
      </c>
      <c r="K94" s="28">
        <v>0.63</v>
      </c>
      <c r="L94" s="28">
        <v>0</v>
      </c>
      <c r="M94" s="34">
        <v>10.36</v>
      </c>
      <c r="O94" s="5"/>
    </row>
    <row r="95" spans="1:15" s="4" customFormat="1" ht="14.5" x14ac:dyDescent="0.35">
      <c r="A95" s="3">
        <v>92</v>
      </c>
      <c r="B95" t="s">
        <v>93</v>
      </c>
      <c r="C95" s="27">
        <v>1251</v>
      </c>
      <c r="D95" s="27">
        <v>139</v>
      </c>
      <c r="E95" s="27">
        <v>2165</v>
      </c>
      <c r="F95" s="27">
        <v>241</v>
      </c>
      <c r="G95" s="28">
        <v>-0.42</v>
      </c>
      <c r="H95" s="28">
        <v>0</v>
      </c>
      <c r="I95" s="33">
        <v>19333</v>
      </c>
      <c r="J95" s="33">
        <v>42996</v>
      </c>
      <c r="K95" s="28">
        <v>-0.55000000000000004</v>
      </c>
      <c r="L95" s="28">
        <v>0</v>
      </c>
      <c r="M95" s="34">
        <v>15.45</v>
      </c>
      <c r="O95" s="5"/>
    </row>
    <row r="96" spans="1:15" s="4" customFormat="1" ht="14.5" x14ac:dyDescent="0.35">
      <c r="A96" s="3">
        <v>93</v>
      </c>
      <c r="B96" t="s">
        <v>125</v>
      </c>
      <c r="C96" s="27">
        <v>1125</v>
      </c>
      <c r="D96" s="27">
        <v>125</v>
      </c>
      <c r="E96" s="27">
        <v>0</v>
      </c>
      <c r="F96" s="27">
        <v>0</v>
      </c>
      <c r="G96" s="28">
        <v>0</v>
      </c>
      <c r="H96" s="28">
        <v>0</v>
      </c>
      <c r="I96" s="33">
        <v>48807</v>
      </c>
      <c r="J96" s="33">
        <v>0</v>
      </c>
      <c r="K96" s="28">
        <v>0</v>
      </c>
      <c r="L96" s="28">
        <v>0</v>
      </c>
      <c r="M96" s="34">
        <v>43.38</v>
      </c>
      <c r="O96" s="5"/>
    </row>
    <row r="97" spans="1:15" s="4" customFormat="1" ht="14.5" x14ac:dyDescent="0.35">
      <c r="A97" s="3">
        <v>94</v>
      </c>
      <c r="B97" t="s">
        <v>96</v>
      </c>
      <c r="C97" s="27">
        <v>810</v>
      </c>
      <c r="D97" s="27">
        <v>90</v>
      </c>
      <c r="E97" s="27">
        <v>1323</v>
      </c>
      <c r="F97" s="27">
        <v>147</v>
      </c>
      <c r="G97" s="28">
        <v>-0.39</v>
      </c>
      <c r="H97" s="28">
        <v>0</v>
      </c>
      <c r="I97" s="33">
        <v>14375</v>
      </c>
      <c r="J97" s="33">
        <v>22967</v>
      </c>
      <c r="K97" s="28">
        <v>-0.37</v>
      </c>
      <c r="L97" s="28">
        <v>0</v>
      </c>
      <c r="M97" s="34">
        <v>17.75</v>
      </c>
      <c r="O97" s="5"/>
    </row>
    <row r="98" spans="1:15" s="4" customFormat="1" ht="14.5" x14ac:dyDescent="0.35">
      <c r="A98" s="3">
        <v>95</v>
      </c>
      <c r="B98" t="s">
        <v>97</v>
      </c>
      <c r="C98" s="27">
        <v>658</v>
      </c>
      <c r="D98" s="27">
        <v>73</v>
      </c>
      <c r="E98" s="27">
        <v>1906</v>
      </c>
      <c r="F98" s="27">
        <v>212</v>
      </c>
      <c r="G98" s="28">
        <v>-0.65</v>
      </c>
      <c r="H98" s="28">
        <v>0</v>
      </c>
      <c r="I98" s="33">
        <v>12057</v>
      </c>
      <c r="J98" s="33">
        <v>19945</v>
      </c>
      <c r="K98" s="28">
        <v>-0.4</v>
      </c>
      <c r="L98" s="28">
        <v>0</v>
      </c>
      <c r="M98" s="34">
        <v>18.32</v>
      </c>
      <c r="O98" s="5"/>
    </row>
    <row r="99" spans="1:15" s="4" customFormat="1" ht="14.5" x14ac:dyDescent="0.35">
      <c r="A99" s="3">
        <v>96</v>
      </c>
      <c r="B99" t="s">
        <v>99</v>
      </c>
      <c r="C99" s="27">
        <v>508</v>
      </c>
      <c r="D99" s="27">
        <v>56</v>
      </c>
      <c r="E99" s="27">
        <v>1785</v>
      </c>
      <c r="F99" s="27">
        <v>198</v>
      </c>
      <c r="G99" s="28">
        <v>-0.72</v>
      </c>
      <c r="H99" s="28">
        <v>0</v>
      </c>
      <c r="I99" s="33">
        <v>8424</v>
      </c>
      <c r="J99" s="33">
        <v>32365</v>
      </c>
      <c r="K99" s="28">
        <v>-0.74</v>
      </c>
      <c r="L99" s="28">
        <v>0</v>
      </c>
      <c r="M99" s="34">
        <v>16.579999999999998</v>
      </c>
      <c r="O99" s="5"/>
    </row>
    <row r="100" spans="1:15" s="4" customFormat="1" ht="14.5" x14ac:dyDescent="0.35">
      <c r="A100" s="3">
        <v>97</v>
      </c>
      <c r="B100" t="s">
        <v>121</v>
      </c>
      <c r="C100" s="27">
        <v>495</v>
      </c>
      <c r="D100" s="27">
        <v>55</v>
      </c>
      <c r="E100" s="27">
        <v>0</v>
      </c>
      <c r="F100" s="27">
        <v>0</v>
      </c>
      <c r="G100" s="28">
        <v>0</v>
      </c>
      <c r="H100" s="28">
        <v>0</v>
      </c>
      <c r="I100" s="33">
        <v>8550</v>
      </c>
      <c r="J100" s="33">
        <v>0</v>
      </c>
      <c r="K100" s="28">
        <v>0</v>
      </c>
      <c r="L100" s="28">
        <v>0</v>
      </c>
      <c r="M100" s="34">
        <v>17.27</v>
      </c>
      <c r="O100" s="5"/>
    </row>
    <row r="101" spans="1:15" s="4" customFormat="1" ht="14.5" x14ac:dyDescent="0.35">
      <c r="A101" s="3">
        <v>98</v>
      </c>
      <c r="B101" t="s">
        <v>100</v>
      </c>
      <c r="C101" s="27">
        <v>379</v>
      </c>
      <c r="D101" s="27">
        <v>42</v>
      </c>
      <c r="E101" s="27">
        <v>163</v>
      </c>
      <c r="F101" s="27">
        <v>18</v>
      </c>
      <c r="G101" s="28">
        <v>1.33</v>
      </c>
      <c r="H101" s="28">
        <v>0</v>
      </c>
      <c r="I101" s="33">
        <v>8039</v>
      </c>
      <c r="J101" s="33">
        <v>5302</v>
      </c>
      <c r="K101" s="28">
        <v>0.52</v>
      </c>
      <c r="L101" s="28">
        <v>0</v>
      </c>
      <c r="M101" s="34">
        <v>21.21</v>
      </c>
      <c r="O101" s="5"/>
    </row>
    <row r="102" spans="1:15" s="4" customFormat="1" ht="14.5" x14ac:dyDescent="0.35">
      <c r="A102" s="3">
        <v>99</v>
      </c>
      <c r="B102" t="s">
        <v>102</v>
      </c>
      <c r="C102" s="27">
        <v>333</v>
      </c>
      <c r="D102" s="27">
        <v>37</v>
      </c>
      <c r="E102" s="27">
        <v>0</v>
      </c>
      <c r="F102" s="27">
        <v>0</v>
      </c>
      <c r="G102" s="28">
        <v>0</v>
      </c>
      <c r="H102" s="28">
        <v>0</v>
      </c>
      <c r="I102" s="33">
        <v>5767</v>
      </c>
      <c r="J102" s="33">
        <v>0</v>
      </c>
      <c r="K102" s="28">
        <v>0</v>
      </c>
      <c r="L102" s="28">
        <v>0</v>
      </c>
      <c r="M102" s="34">
        <v>17.32</v>
      </c>
      <c r="O102" s="5"/>
    </row>
    <row r="103" spans="1:15" s="4" customFormat="1" ht="14.5" x14ac:dyDescent="0.35">
      <c r="A103" s="3">
        <v>100</v>
      </c>
      <c r="B103" t="s">
        <v>103</v>
      </c>
      <c r="C103" s="27">
        <v>320</v>
      </c>
      <c r="D103" s="27">
        <v>36</v>
      </c>
      <c r="E103" s="27">
        <v>704</v>
      </c>
      <c r="F103" s="27">
        <v>78</v>
      </c>
      <c r="G103" s="28">
        <v>-0.55000000000000004</v>
      </c>
      <c r="H103" s="28">
        <v>0</v>
      </c>
      <c r="I103" s="33">
        <v>5506</v>
      </c>
      <c r="J103" s="33">
        <v>31353</v>
      </c>
      <c r="K103" s="28">
        <v>-0.82</v>
      </c>
      <c r="L103" s="28">
        <v>0</v>
      </c>
      <c r="M103" s="34">
        <v>17.21</v>
      </c>
      <c r="O103" s="5"/>
    </row>
    <row r="104" spans="1:15" s="4" customFormat="1" ht="14.5" x14ac:dyDescent="0.35">
      <c r="A104" s="3">
        <v>101</v>
      </c>
      <c r="B104" t="s">
        <v>105</v>
      </c>
      <c r="C104" s="27">
        <v>237</v>
      </c>
      <c r="D104" s="27">
        <v>26</v>
      </c>
      <c r="E104" s="27">
        <v>621</v>
      </c>
      <c r="F104" s="27">
        <v>69</v>
      </c>
      <c r="G104" s="28">
        <v>-0.62</v>
      </c>
      <c r="H104" s="28">
        <v>0</v>
      </c>
      <c r="I104" s="33">
        <v>2532</v>
      </c>
      <c r="J104" s="33">
        <v>6370</v>
      </c>
      <c r="K104" s="28">
        <v>-0.6</v>
      </c>
      <c r="L104" s="28">
        <v>0</v>
      </c>
      <c r="M104" s="34">
        <v>10.68</v>
      </c>
      <c r="O104" s="5"/>
    </row>
    <row r="105" spans="1:15" s="4" customFormat="1" ht="14.5" x14ac:dyDescent="0.35">
      <c r="A105" s="3">
        <v>102</v>
      </c>
      <c r="B105" t="s">
        <v>106</v>
      </c>
      <c r="C105" s="27">
        <v>95</v>
      </c>
      <c r="D105" s="27">
        <v>11</v>
      </c>
      <c r="E105" s="27">
        <v>0</v>
      </c>
      <c r="F105" s="27">
        <v>0</v>
      </c>
      <c r="G105" s="28">
        <v>0</v>
      </c>
      <c r="H105" s="28">
        <v>0</v>
      </c>
      <c r="I105" s="33">
        <v>2438</v>
      </c>
      <c r="J105" s="33">
        <v>0</v>
      </c>
      <c r="K105" s="28">
        <v>0</v>
      </c>
      <c r="L105" s="28">
        <v>0</v>
      </c>
      <c r="M105" s="34">
        <v>25.66</v>
      </c>
      <c r="O105" s="5"/>
    </row>
    <row r="106" spans="1:15" s="4" customFormat="1" ht="14.5" x14ac:dyDescent="0.35">
      <c r="A106" s="3">
        <v>103</v>
      </c>
      <c r="B106" t="s">
        <v>108</v>
      </c>
      <c r="C106" s="27">
        <v>48</v>
      </c>
      <c r="D106" s="27">
        <v>5</v>
      </c>
      <c r="E106" s="27">
        <v>0</v>
      </c>
      <c r="F106" s="27">
        <v>0</v>
      </c>
      <c r="G106" s="28">
        <v>0</v>
      </c>
      <c r="H106" s="28">
        <v>0</v>
      </c>
      <c r="I106" s="33">
        <v>308</v>
      </c>
      <c r="J106" s="33">
        <v>0</v>
      </c>
      <c r="K106" s="28">
        <v>0</v>
      </c>
      <c r="L106" s="28">
        <v>0</v>
      </c>
      <c r="M106" s="34">
        <v>6.42</v>
      </c>
      <c r="O106" s="5"/>
    </row>
    <row r="107" spans="1:15" s="4" customFormat="1" ht="14.5" x14ac:dyDescent="0.35">
      <c r="A107" s="3">
        <v>104</v>
      </c>
      <c r="B107" t="s">
        <v>117</v>
      </c>
      <c r="C107" s="27">
        <v>45</v>
      </c>
      <c r="D107" s="27">
        <v>5</v>
      </c>
      <c r="E107" s="27">
        <v>810</v>
      </c>
      <c r="F107" s="27">
        <v>90</v>
      </c>
      <c r="G107" s="28">
        <v>-0.94</v>
      </c>
      <c r="H107" s="28">
        <v>0</v>
      </c>
      <c r="I107" s="33">
        <v>1182</v>
      </c>
      <c r="J107" s="33">
        <v>9490</v>
      </c>
      <c r="K107" s="28">
        <v>-0.88</v>
      </c>
      <c r="L107" s="28">
        <v>0</v>
      </c>
      <c r="M107" s="34">
        <v>26.27</v>
      </c>
      <c r="O107" s="5"/>
    </row>
    <row r="108" spans="1:15" s="4" customFormat="1" ht="14.5" x14ac:dyDescent="0.35">
      <c r="A108" s="3">
        <v>105</v>
      </c>
      <c r="B108" t="s">
        <v>107</v>
      </c>
      <c r="C108" s="27">
        <v>36</v>
      </c>
      <c r="D108" s="27">
        <v>4</v>
      </c>
      <c r="E108" s="27">
        <v>54</v>
      </c>
      <c r="F108" s="27">
        <v>6</v>
      </c>
      <c r="G108" s="28">
        <v>-0.33</v>
      </c>
      <c r="H108" s="28">
        <v>0</v>
      </c>
      <c r="I108" s="33">
        <v>704</v>
      </c>
      <c r="J108" s="33">
        <v>1058</v>
      </c>
      <c r="K108" s="28">
        <v>-0.33</v>
      </c>
      <c r="L108" s="28">
        <v>0</v>
      </c>
      <c r="M108" s="34">
        <v>19.559999999999999</v>
      </c>
      <c r="O108" s="5"/>
    </row>
    <row r="109" spans="1:15" s="4" customFormat="1" ht="14.5" x14ac:dyDescent="0.35">
      <c r="A109" s="3">
        <v>106</v>
      </c>
      <c r="B109" t="s">
        <v>109</v>
      </c>
      <c r="C109" s="27">
        <v>0</v>
      </c>
      <c r="D109" s="27">
        <v>0</v>
      </c>
      <c r="E109" s="27">
        <v>0</v>
      </c>
      <c r="F109" s="27">
        <v>0</v>
      </c>
      <c r="G109" s="28">
        <v>0</v>
      </c>
      <c r="H109" s="28">
        <v>0</v>
      </c>
      <c r="I109" s="33">
        <v>0</v>
      </c>
      <c r="J109" s="33">
        <v>0</v>
      </c>
      <c r="K109" s="28">
        <v>0</v>
      </c>
      <c r="L109" s="28">
        <v>0</v>
      </c>
      <c r="M109" s="34">
        <v>0</v>
      </c>
      <c r="O109" s="5"/>
    </row>
    <row r="110" spans="1:15" s="4" customFormat="1" ht="14.5" x14ac:dyDescent="0.35">
      <c r="A110" s="3">
        <v>107</v>
      </c>
      <c r="B110" t="s">
        <v>110</v>
      </c>
      <c r="C110" s="27">
        <v>0</v>
      </c>
      <c r="D110" s="27">
        <v>0</v>
      </c>
      <c r="E110" s="27">
        <v>563</v>
      </c>
      <c r="F110" s="27">
        <v>63</v>
      </c>
      <c r="G110" s="28">
        <v>-1</v>
      </c>
      <c r="H110" s="28">
        <v>0</v>
      </c>
      <c r="I110" s="33">
        <v>0</v>
      </c>
      <c r="J110" s="33">
        <v>5808</v>
      </c>
      <c r="K110" s="28">
        <v>-1</v>
      </c>
      <c r="L110" s="28">
        <v>0</v>
      </c>
      <c r="M110" s="34">
        <v>0</v>
      </c>
      <c r="O110" s="5"/>
    </row>
    <row r="111" spans="1:15" ht="14.5" x14ac:dyDescent="0.35">
      <c r="A111" s="3">
        <v>108</v>
      </c>
      <c r="B111" t="s">
        <v>111</v>
      </c>
      <c r="C111" s="27">
        <v>0</v>
      </c>
      <c r="D111" s="27">
        <v>0</v>
      </c>
      <c r="E111" s="27">
        <v>0</v>
      </c>
      <c r="F111" s="27">
        <v>0</v>
      </c>
      <c r="G111" s="28">
        <v>0</v>
      </c>
      <c r="H111" s="28">
        <v>0</v>
      </c>
      <c r="I111" s="33">
        <v>0</v>
      </c>
      <c r="J111" s="33">
        <v>0</v>
      </c>
      <c r="K111" s="28">
        <v>0</v>
      </c>
      <c r="L111" s="28">
        <v>0</v>
      </c>
      <c r="M111" s="34">
        <v>0</v>
      </c>
    </row>
    <row r="112" spans="1:15" ht="14.5" x14ac:dyDescent="0.35">
      <c r="A112" s="3">
        <v>109</v>
      </c>
      <c r="B112" t="s">
        <v>112</v>
      </c>
      <c r="C112" s="27">
        <v>0</v>
      </c>
      <c r="D112" s="27">
        <v>0</v>
      </c>
      <c r="E112" s="27">
        <v>619</v>
      </c>
      <c r="F112" s="27">
        <v>69</v>
      </c>
      <c r="G112" s="28">
        <v>-1</v>
      </c>
      <c r="H112" s="28">
        <v>0</v>
      </c>
      <c r="I112" s="33">
        <v>0</v>
      </c>
      <c r="J112" s="33">
        <v>5736</v>
      </c>
      <c r="K112" s="28">
        <v>-1</v>
      </c>
      <c r="L112" s="28">
        <v>0</v>
      </c>
      <c r="M112" s="34">
        <v>0</v>
      </c>
    </row>
    <row r="113" spans="1:15" ht="14.5" x14ac:dyDescent="0.35">
      <c r="A113" s="3">
        <v>110</v>
      </c>
      <c r="B113" t="s">
        <v>123</v>
      </c>
      <c r="C113" s="27">
        <v>0</v>
      </c>
      <c r="D113" s="27">
        <v>0</v>
      </c>
      <c r="E113" s="27">
        <v>3965</v>
      </c>
      <c r="F113" s="27">
        <v>441</v>
      </c>
      <c r="G113" s="28">
        <v>-1</v>
      </c>
      <c r="H113" s="28">
        <v>0</v>
      </c>
      <c r="I113" s="33">
        <v>0</v>
      </c>
      <c r="J113" s="33">
        <v>57490</v>
      </c>
      <c r="K113" s="28">
        <v>-1</v>
      </c>
      <c r="L113" s="28">
        <v>0</v>
      </c>
      <c r="M113" s="34">
        <v>0</v>
      </c>
    </row>
    <row r="114" spans="1:15" ht="16.5" customHeight="1" x14ac:dyDescent="0.35">
      <c r="A114" s="3">
        <v>111</v>
      </c>
      <c r="B114" t="s">
        <v>115</v>
      </c>
      <c r="C114" s="27">
        <v>0</v>
      </c>
      <c r="D114" s="27">
        <v>0</v>
      </c>
      <c r="E114" s="27">
        <v>11455</v>
      </c>
      <c r="F114" s="27">
        <v>1273</v>
      </c>
      <c r="G114" s="28">
        <v>-1</v>
      </c>
      <c r="H114" s="28">
        <v>0</v>
      </c>
      <c r="I114" s="33">
        <v>0</v>
      </c>
      <c r="J114" s="33">
        <v>150896</v>
      </c>
      <c r="K114" s="28">
        <v>-1</v>
      </c>
      <c r="L114" s="28">
        <v>0</v>
      </c>
      <c r="M114" s="34">
        <v>0</v>
      </c>
    </row>
    <row r="115" spans="1:15" ht="16.5" customHeight="1" x14ac:dyDescent="0.35">
      <c r="A115" s="26">
        <v>112</v>
      </c>
      <c r="B115" t="s">
        <v>122</v>
      </c>
      <c r="C115" s="27">
        <v>0</v>
      </c>
      <c r="D115" s="27">
        <v>0</v>
      </c>
      <c r="E115" s="27">
        <v>4347</v>
      </c>
      <c r="F115" s="27">
        <v>483</v>
      </c>
      <c r="G115" s="28">
        <v>-1</v>
      </c>
      <c r="H115" s="28">
        <v>0</v>
      </c>
      <c r="I115" s="33">
        <v>0</v>
      </c>
      <c r="J115" s="33">
        <v>55443</v>
      </c>
      <c r="K115" s="28">
        <v>-1</v>
      </c>
      <c r="L115" s="28">
        <v>0</v>
      </c>
      <c r="M115" s="34">
        <v>0</v>
      </c>
    </row>
    <row r="116" spans="1:15" ht="16.5" customHeight="1" x14ac:dyDescent="0.35">
      <c r="A116" s="26">
        <v>113</v>
      </c>
      <c r="B116" t="s">
        <v>118</v>
      </c>
      <c r="C116" s="27">
        <v>0</v>
      </c>
      <c r="D116" s="27">
        <v>0</v>
      </c>
      <c r="E116" s="27">
        <v>203</v>
      </c>
      <c r="F116" s="27">
        <v>23</v>
      </c>
      <c r="G116" s="28">
        <v>-1</v>
      </c>
      <c r="H116" s="28">
        <v>0</v>
      </c>
      <c r="I116" s="33">
        <v>0</v>
      </c>
      <c r="J116" s="33">
        <v>1496</v>
      </c>
      <c r="K116" s="28">
        <v>-1</v>
      </c>
      <c r="L116" s="28">
        <v>0</v>
      </c>
      <c r="M116" s="34">
        <v>0</v>
      </c>
    </row>
    <row r="117" spans="1:15" ht="16.5" customHeight="1" x14ac:dyDescent="0.35">
      <c r="A117" s="26">
        <v>114</v>
      </c>
      <c r="B117" t="s">
        <v>119</v>
      </c>
      <c r="C117" s="27">
        <v>0</v>
      </c>
      <c r="D117" s="27">
        <v>0</v>
      </c>
      <c r="E117" s="27">
        <v>0</v>
      </c>
      <c r="F117" s="27">
        <v>0</v>
      </c>
      <c r="G117" s="28">
        <v>0</v>
      </c>
      <c r="H117" s="28">
        <v>0</v>
      </c>
      <c r="I117" s="33">
        <v>0</v>
      </c>
      <c r="J117" s="33">
        <v>0</v>
      </c>
      <c r="K117" s="28">
        <v>0</v>
      </c>
      <c r="L117" s="28">
        <v>0</v>
      </c>
      <c r="M117" s="34">
        <v>0</v>
      </c>
    </row>
    <row r="118" spans="1:15" ht="14.5" x14ac:dyDescent="0.35">
      <c r="A118" s="6">
        <v>115</v>
      </c>
      <c r="B118" s="7" t="s">
        <v>120</v>
      </c>
      <c r="C118" s="27">
        <v>0</v>
      </c>
      <c r="D118" s="27">
        <v>0</v>
      </c>
      <c r="E118" s="27">
        <f>64+148</f>
        <v>212</v>
      </c>
      <c r="F118" s="27">
        <f>7+16</f>
        <v>23</v>
      </c>
      <c r="G118" s="28">
        <v>-1</v>
      </c>
      <c r="H118" s="28">
        <v>0</v>
      </c>
      <c r="I118" s="29">
        <v>0</v>
      </c>
      <c r="J118" s="30">
        <f>1281+3159</f>
        <v>4440</v>
      </c>
      <c r="K118" s="28">
        <v>-1</v>
      </c>
      <c r="L118" s="28">
        <v>0</v>
      </c>
      <c r="M118" s="34">
        <v>0</v>
      </c>
    </row>
    <row r="119" spans="1:15" x14ac:dyDescent="0.35">
      <c r="C119" s="8">
        <v>0</v>
      </c>
      <c r="D119" s="8">
        <v>0</v>
      </c>
      <c r="E119" s="12"/>
      <c r="F119" s="12"/>
      <c r="G119" s="20"/>
      <c r="I119" s="12"/>
      <c r="J119" s="24"/>
      <c r="K119" s="20"/>
    </row>
    <row r="120" spans="1:15" x14ac:dyDescent="0.35">
      <c r="E120" s="12"/>
      <c r="F120" s="12"/>
      <c r="G120" s="20"/>
      <c r="I120" s="12"/>
      <c r="J120" s="24"/>
      <c r="K120" s="20"/>
    </row>
    <row r="121" spans="1:15" x14ac:dyDescent="0.35">
      <c r="E121" s="12"/>
      <c r="F121" s="12"/>
      <c r="G121" s="20"/>
      <c r="I121" s="12"/>
      <c r="J121" s="24"/>
      <c r="K121" s="20"/>
    </row>
    <row r="122" spans="1:15" x14ac:dyDescent="0.35">
      <c r="E122" s="12"/>
      <c r="F122" s="12"/>
      <c r="G122" s="20"/>
      <c r="I122" s="12"/>
      <c r="J122" s="24"/>
      <c r="K122" s="20"/>
    </row>
    <row r="123" spans="1:15" x14ac:dyDescent="0.35">
      <c r="E123" s="12"/>
      <c r="F123" s="12"/>
      <c r="G123" s="20"/>
      <c r="I123" s="12"/>
      <c r="J123" s="24"/>
      <c r="K123" s="20"/>
    </row>
    <row r="124" spans="1:15" s="4" customFormat="1" ht="14.5" x14ac:dyDescent="0.35">
      <c r="A124" s="3"/>
      <c r="B124"/>
      <c r="C124"/>
      <c r="D124" s="10"/>
      <c r="E124" s="11"/>
      <c r="F124" s="13"/>
      <c r="G124" s="14"/>
      <c r="H124" s="15"/>
      <c r="I124"/>
      <c r="J124" s="23"/>
      <c r="K124" s="14"/>
      <c r="L124" s="15"/>
      <c r="M124" s="16"/>
      <c r="O124" s="5"/>
    </row>
    <row r="125" spans="1:15" x14ac:dyDescent="0.35">
      <c r="E125" s="12"/>
      <c r="F125" s="12"/>
      <c r="G125" s="20"/>
      <c r="I125" s="12"/>
      <c r="J125" s="24"/>
      <c r="K125" s="20"/>
    </row>
    <row r="126" spans="1:15" x14ac:dyDescent="0.35">
      <c r="E126" s="12"/>
      <c r="F126" s="12"/>
      <c r="G126" s="20"/>
      <c r="I126" s="12"/>
      <c r="J126" s="24"/>
      <c r="K126" s="20"/>
    </row>
    <row r="127" spans="1:15" x14ac:dyDescent="0.35">
      <c r="E127" s="12"/>
      <c r="F127" s="12"/>
      <c r="G127" s="20"/>
      <c r="I127" s="12"/>
      <c r="J127" s="24"/>
      <c r="K127" s="20"/>
    </row>
    <row r="128" spans="1:15" x14ac:dyDescent="0.35">
      <c r="E128" s="12"/>
      <c r="F128" s="12"/>
      <c r="G128" s="20"/>
      <c r="I128" s="12"/>
      <c r="J128" s="24"/>
      <c r="K128" s="20"/>
    </row>
    <row r="129" spans="5:11" x14ac:dyDescent="0.35">
      <c r="E129" s="12"/>
      <c r="F129" s="12"/>
      <c r="G129" s="20"/>
      <c r="I129" s="12"/>
      <c r="J129" s="24"/>
      <c r="K129" s="20"/>
    </row>
    <row r="130" spans="5:11" x14ac:dyDescent="0.35">
      <c r="E130" s="12"/>
      <c r="F130" s="12"/>
      <c r="G130" s="20"/>
      <c r="I130" s="12"/>
      <c r="J130" s="24"/>
      <c r="K130" s="20"/>
    </row>
    <row r="131" spans="5:11" x14ac:dyDescent="0.35">
      <c r="E131" s="12"/>
      <c r="F131" s="12"/>
      <c r="G131" s="20"/>
      <c r="I131" s="12"/>
      <c r="J131" s="24"/>
      <c r="K131" s="20"/>
    </row>
    <row r="132" spans="5:11" x14ac:dyDescent="0.35">
      <c r="E132" s="12"/>
      <c r="F132" s="12"/>
      <c r="G132" s="20"/>
      <c r="I132" s="12"/>
      <c r="J132" s="24"/>
      <c r="K132" s="20"/>
    </row>
    <row r="133" spans="5:11" x14ac:dyDescent="0.35">
      <c r="E133" s="12"/>
      <c r="F133" s="12"/>
      <c r="G133" s="20"/>
      <c r="I133" s="12"/>
      <c r="J133" s="24"/>
      <c r="K133" s="20"/>
    </row>
    <row r="134" spans="5:11" x14ac:dyDescent="0.35">
      <c r="E134" s="12"/>
      <c r="F134" s="12"/>
      <c r="G134" s="20"/>
      <c r="I134" s="12"/>
      <c r="J134" s="24"/>
      <c r="K134" s="20"/>
    </row>
    <row r="135" spans="5:11" x14ac:dyDescent="0.35">
      <c r="E135" s="12"/>
      <c r="F135" s="12"/>
      <c r="G135" s="20"/>
      <c r="I135" s="12"/>
      <c r="J135" s="24"/>
      <c r="K135" s="20"/>
    </row>
    <row r="136" spans="5:11" x14ac:dyDescent="0.35">
      <c r="E136" s="12"/>
      <c r="F136" s="12"/>
      <c r="G136" s="20"/>
      <c r="I136" s="12"/>
      <c r="J136" s="24"/>
      <c r="K136" s="20"/>
    </row>
  </sheetData>
  <mergeCells count="1">
    <mergeCell ref="A1:M2"/>
  </mergeCells>
  <pageMargins left="0.75" right="0.75" top="1" bottom="1" header="0.5" footer="0.5"/>
  <pageSetup scale="3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dd54ac-53b4-4b9c-9764-650ddb34ee0c">
      <Terms xmlns="http://schemas.microsoft.com/office/infopath/2007/PartnerControls"/>
    </lcf76f155ced4ddcb4097134ff3c332f>
    <TaxCatchAll xmlns="88dc3cb5-10cb-4c38-a643-90f484aae0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73476160B6742BBF02AE3E9D9CC78" ma:contentTypeVersion="17" ma:contentTypeDescription="Create a new document." ma:contentTypeScope="" ma:versionID="8c6d8ed824490e05771e10ff63f59ead">
  <xsd:schema xmlns:xsd="http://www.w3.org/2001/XMLSchema" xmlns:xs="http://www.w3.org/2001/XMLSchema" xmlns:p="http://schemas.microsoft.com/office/2006/metadata/properties" xmlns:ns2="ebdd54ac-53b4-4b9c-9764-650ddb34ee0c" xmlns:ns3="a7663060-bb0b-43d5-8c84-5a26fffe6d4f" xmlns:ns4="88dc3cb5-10cb-4c38-a643-90f484aae0c8" targetNamespace="http://schemas.microsoft.com/office/2006/metadata/properties" ma:root="true" ma:fieldsID="a367f3ec1ea16dd5dc2b8539f5163cf2" ns2:_="" ns3:_="" ns4:_="">
    <xsd:import namespace="ebdd54ac-53b4-4b9c-9764-650ddb34ee0c"/>
    <xsd:import namespace="a7663060-bb0b-43d5-8c84-5a26fffe6d4f"/>
    <xsd:import namespace="88dc3cb5-10cb-4c38-a643-90f484aae0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d54ac-53b4-4b9c-9764-650ddb34e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cfa370-f4c0-4663-b792-6ca78fcdc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63060-bb0b-43d5-8c84-5a26fffe6d4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c3cb5-10cb-4c38-a643-90f484aae0c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F6A9E52-4DC9-4234-9F69-0273835599AB}" ma:internalName="TaxCatchAll" ma:showField="CatchAllData" ma:web="{a7663060-bb0b-43d5-8c84-5a26fffe6d4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BFDD41-1227-4EFF-9131-E65C436CAA7F}">
  <ds:schemaRefs>
    <ds:schemaRef ds:uri="http://schemas.microsoft.com/office/2006/metadata/properties"/>
    <ds:schemaRef ds:uri="http://schemas.microsoft.com/office/infopath/2007/PartnerControls"/>
    <ds:schemaRef ds:uri="ebdd54ac-53b4-4b9c-9764-650ddb34ee0c"/>
    <ds:schemaRef ds:uri="88dc3cb5-10cb-4c38-a643-90f484aae0c8"/>
  </ds:schemaRefs>
</ds:datastoreItem>
</file>

<file path=customXml/itemProps2.xml><?xml version="1.0" encoding="utf-8"?>
<ds:datastoreItem xmlns:ds="http://schemas.openxmlformats.org/officeDocument/2006/customXml" ds:itemID="{62534FBF-B7A2-43DE-963D-81FBE09C7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dd54ac-53b4-4b9c-9764-650ddb34ee0c"/>
    <ds:schemaRef ds:uri="a7663060-bb0b-43d5-8c84-5a26fffe6d4f"/>
    <ds:schemaRef ds:uri="88dc3cb5-10cb-4c38-a643-90f484aae0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57921B-E7CD-4C52-AD59-7E82C04960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Country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Maddison Wyllie-Papali'i</dc:creator>
  <cp:keywords/>
  <dc:description/>
  <cp:lastModifiedBy>Iris Valdivia Corrales</cp:lastModifiedBy>
  <cp:revision/>
  <dcterms:created xsi:type="dcterms:W3CDTF">2024-11-17T22:41:18Z</dcterms:created>
  <dcterms:modified xsi:type="dcterms:W3CDTF">2026-06-21T23:09:05Z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0x01010041F73476160B6742BBF02AE3E9D9CC78</vt:lpwstr>
  </property>
  <property fmtid="{D5CDD505-2E9C-101B-9397-08002B2CF9AE}" pid="3" name="MediaServiceImageTags">
    <vt:lpwstr/>
  </property>
</Properties>
</file>